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4" activeTab="0"/>
  </bookViews>
  <sheets>
    <sheet name="Toulcův dvůr 29.11.2015" sheetId="1" r:id="rId1"/>
  </sheets>
  <definedNames/>
  <calcPr fullCalcOnLoad="1"/>
</workbook>
</file>

<file path=xl/sharedStrings.xml><?xml version="1.0" encoding="utf-8"?>
<sst xmlns="http://schemas.openxmlformats.org/spreadsheetml/2006/main" count="200" uniqueCount="121">
  <si>
    <t>Zákazník - nutno vyplnit  !!!</t>
  </si>
  <si>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</si>
  <si>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</si>
  <si>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</si>
  <si>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</si>
  <si>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</si>
  <si>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</si>
  <si>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</si>
  <si>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</si>
  <si>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</si>
  <si>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</si>
  <si>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5 dní</t>
  </si>
  <si>
    <t xml:space="preserve">Tmavý chléb  trvanlivý bez lepku KB </t>
  </si>
  <si>
    <t>21 dní</t>
  </si>
  <si>
    <t>400g</t>
  </si>
  <si>
    <t>250g</t>
  </si>
  <si>
    <t>Bílý chléb  trvanlivý bez lepku KB</t>
  </si>
  <si>
    <r>
      <t xml:space="preserve">Bílé chlebíky v peč.sáčku b.lep.B  </t>
    </r>
    <r>
      <rPr>
        <b/>
        <sz val="10"/>
        <color indexed="10"/>
        <rFont val="Arial"/>
        <family val="2"/>
      </rPr>
      <t>AKCE</t>
    </r>
  </si>
  <si>
    <t>300g</t>
  </si>
  <si>
    <t>2 měsíce</t>
  </si>
  <si>
    <r>
      <t xml:space="preserve">Tm.chlebíky v peč.sáčku b.lep.B  </t>
    </r>
    <r>
      <rPr>
        <b/>
        <sz val="10"/>
        <color indexed="10"/>
        <rFont val="Arial"/>
        <family val="2"/>
      </rPr>
      <t>AKCE</t>
    </r>
  </si>
  <si>
    <t>BEZLEPKOVÉ PEČIVO - SLANÉ</t>
  </si>
  <si>
    <t>Žemle bez lepku B</t>
  </si>
  <si>
    <t>Vícezrnné žemle bez lepku B</t>
  </si>
  <si>
    <t>240g</t>
  </si>
  <si>
    <t>Bavorská bageta bez lepku B</t>
  </si>
  <si>
    <t>135g</t>
  </si>
  <si>
    <t>Vícezrnná bageta bez lepku B</t>
  </si>
  <si>
    <r>
      <t xml:space="preserve">Bavor.bagety v peč.sáč.bez lep.B </t>
    </r>
    <r>
      <rPr>
        <b/>
        <sz val="10"/>
        <color indexed="10"/>
        <rFont val="Arial"/>
        <family val="2"/>
      </rPr>
      <t xml:space="preserve"> AKCE</t>
    </r>
  </si>
  <si>
    <t>270g</t>
  </si>
  <si>
    <t>45 dní</t>
  </si>
  <si>
    <t>Pizza  korpus bez lepku B</t>
  </si>
  <si>
    <t>150g</t>
  </si>
  <si>
    <t>4 dny</t>
  </si>
  <si>
    <t>Strouhanka bez lepku B</t>
  </si>
  <si>
    <t>500g</t>
  </si>
  <si>
    <t>42 dní</t>
  </si>
  <si>
    <t>BEZLEPKOVÉ PEČIVO - SLADKÉ</t>
  </si>
  <si>
    <t>Loupáky bez lepku B</t>
  </si>
  <si>
    <t>7 dní</t>
  </si>
  <si>
    <r>
      <t xml:space="preserve">Loupáky v peč.sáčku bez lepku B  </t>
    </r>
    <r>
      <rPr>
        <b/>
        <sz val="10"/>
        <color indexed="10"/>
        <rFont val="Arial"/>
        <family val="2"/>
      </rPr>
      <t>AKCE</t>
    </r>
  </si>
  <si>
    <t>Vafle bez lepku B</t>
  </si>
  <si>
    <t>130g</t>
  </si>
  <si>
    <t>Šátečky s džemem bez lepku B</t>
  </si>
  <si>
    <t>200g</t>
  </si>
  <si>
    <t>Biskupský chlebíček bez lepku B</t>
  </si>
  <si>
    <t>Chlebíček  Straciatella bez lepku B</t>
  </si>
  <si>
    <t>Roláda tmavá bez lepku B</t>
  </si>
  <si>
    <t>1 měsíc</t>
  </si>
  <si>
    <t>Roláda s citron.příchutí bez lepku B</t>
  </si>
  <si>
    <t>Piškoty bez lepku B</t>
  </si>
  <si>
    <t>100g</t>
  </si>
  <si>
    <t>Rakvičky bez lepku B</t>
  </si>
  <si>
    <t>90g</t>
  </si>
  <si>
    <t>Dukátové buchtičky bez lepku B</t>
  </si>
  <si>
    <t>Mufiny straciatella bez lepku B</t>
  </si>
  <si>
    <t>120g</t>
  </si>
  <si>
    <t>3 měsíce</t>
  </si>
  <si>
    <t>Mufiny čokoládové bez lepku B</t>
  </si>
  <si>
    <t>BEZLEPKOVÉ SMĚSI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</si>
  <si>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</si>
  <si>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1000g</t>
  </si>
  <si>
    <t>8 měs.</t>
  </si>
  <si>
    <t>JIZERKA -  bezlepková směs univerzální</t>
  </si>
  <si>
    <r>
      <t xml:space="preserve">Směs na bílý chléb bez lepku </t>
    </r>
    <r>
      <rPr>
        <b/>
        <sz val="9"/>
        <color indexed="10"/>
        <rFont val="Arial"/>
        <family val="2"/>
      </rPr>
      <t xml:space="preserve"> AKCE</t>
    </r>
  </si>
  <si>
    <r>
      <t xml:space="preserve">Směs na tmavý chléb bez lepku  </t>
    </r>
    <r>
      <rPr>
        <b/>
        <sz val="9"/>
        <color indexed="10"/>
        <rFont val="Arial"/>
        <family val="2"/>
      </rPr>
      <t>AKCE</t>
    </r>
  </si>
  <si>
    <r>
      <t xml:space="preserve">Směs na slunečnic. chléb bez lepku  </t>
    </r>
    <r>
      <rPr>
        <b/>
        <sz val="9"/>
        <color indexed="10"/>
        <rFont val="Arial"/>
        <family val="2"/>
      </rPr>
      <t>AKCE</t>
    </r>
  </si>
  <si>
    <t>6 měs.</t>
  </si>
  <si>
    <r>
      <t xml:space="preserve">Směs na vícezrnný chléb bez lepku  </t>
    </r>
    <r>
      <rPr>
        <b/>
        <sz val="9"/>
        <color indexed="10"/>
        <rFont val="Arial"/>
        <family val="2"/>
      </rPr>
      <t>AKCE</t>
    </r>
  </si>
  <si>
    <t>Směs na knedlík bez lepku</t>
  </si>
  <si>
    <t>350g</t>
  </si>
  <si>
    <t>Směs na kynuté těsto bez lepku</t>
  </si>
  <si>
    <t>Směs na třené a šleh. těsto bez lepku</t>
  </si>
  <si>
    <t>Směs na langoš a pizzu bez lepku</t>
  </si>
  <si>
    <t>BEZLEPKOVÉ DORTY</t>
  </si>
  <si>
    <t>Kakaový dort bez lepku B</t>
  </si>
  <si>
    <t>750g</t>
  </si>
  <si>
    <t>3 dny</t>
  </si>
  <si>
    <t>Dort harlekýn se šlehačkou bez lepku B</t>
  </si>
  <si>
    <t>850g</t>
  </si>
  <si>
    <t>1 den</t>
  </si>
  <si>
    <t>Máslový dort bez lepku B</t>
  </si>
  <si>
    <t>800g</t>
  </si>
  <si>
    <t>BEZLEPKOVÉ TĚSTOVINY</t>
  </si>
  <si>
    <t>Kolínka bez lepku B</t>
  </si>
  <si>
    <t>6 měsíců</t>
  </si>
  <si>
    <t>Vlasové nudle bez lepku B</t>
  </si>
  <si>
    <t>Závazně objednávám kusů</t>
  </si>
  <si>
    <r>
      <t xml:space="preserve">Pizza  korpus trvanlivý bez lepku B   </t>
    </r>
    <r>
      <rPr>
        <b/>
        <sz val="10"/>
        <color indexed="10"/>
        <rFont val="Arial"/>
        <family val="2"/>
      </rPr>
      <t>NOVINKA</t>
    </r>
  </si>
  <si>
    <r>
      <t xml:space="preserve">Dukátové buchtičky v peč.s. bez lep. B </t>
    </r>
    <r>
      <rPr>
        <b/>
        <sz val="10"/>
        <color indexed="10"/>
        <rFont val="Arial"/>
        <family val="2"/>
      </rPr>
      <t>NOVINKA</t>
    </r>
  </si>
  <si>
    <t>PRAHA Toulcův dvůr 29.11.2015 - OBJEDNÁVKOVÝ LIST</t>
  </si>
  <si>
    <t>280g</t>
  </si>
  <si>
    <r>
      <t xml:space="preserve">Žemle v peč.sáčku bez lepku B  </t>
    </r>
    <r>
      <rPr>
        <b/>
        <sz val="10"/>
        <color indexed="10"/>
        <rFont val="Arial"/>
        <family val="2"/>
      </rPr>
      <t>AKCE</t>
    </r>
  </si>
  <si>
    <r>
      <t xml:space="preserve">Semínkový chléb tmavý trv. b. lep. KB  </t>
    </r>
    <r>
      <rPr>
        <b/>
        <sz val="10"/>
        <color indexed="10"/>
        <rFont val="Arial"/>
        <family val="2"/>
      </rPr>
      <t>NOVINKA</t>
    </r>
  </si>
  <si>
    <r>
      <t xml:space="preserve">Semínkový chléb bílý trv. b. lep. KB       </t>
    </r>
    <r>
      <rPr>
        <b/>
        <sz val="10"/>
        <color indexed="10"/>
        <rFont val="Arial"/>
        <family val="2"/>
      </rPr>
      <t>NOVINKA</t>
    </r>
  </si>
  <si>
    <r>
      <t xml:space="preserve">Bílý chléb trvanlivý bez lepku KB            </t>
    </r>
    <r>
      <rPr>
        <b/>
        <sz val="10"/>
        <color indexed="10"/>
        <rFont val="Arial"/>
        <family val="2"/>
      </rPr>
      <t>NOVINKA</t>
    </r>
  </si>
  <si>
    <t>VÁNOČNÍ SORTIMENT</t>
  </si>
  <si>
    <t>Linecké pečivo bez lepku B</t>
  </si>
  <si>
    <t>450 g</t>
  </si>
  <si>
    <t>200 g</t>
  </si>
  <si>
    <t>400 g</t>
  </si>
  <si>
    <t>Čajová kolekce bez lepku B</t>
  </si>
  <si>
    <t>250 g</t>
  </si>
  <si>
    <t>Kakaové pečivo bez lepku B</t>
  </si>
  <si>
    <t>Linecká směs bez lepku B</t>
  </si>
  <si>
    <t>Kokosky bez lepku B</t>
  </si>
  <si>
    <t>150 g</t>
  </si>
  <si>
    <t>Vánočka bez lepku B</t>
  </si>
  <si>
    <t>500 g</t>
  </si>
  <si>
    <t>Kapřík straciatella bez lepku B</t>
  </si>
  <si>
    <t>180 g</t>
  </si>
  <si>
    <t>Kapřík biskupský bez lepku B</t>
  </si>
  <si>
    <t>ZÁVAZNÉ objednávky zasílejte pouze v PÍSEMNÉ FORMĚ emailem, poštou nebo faxem</t>
  </si>
  <si>
    <t>odbyt@jipek.cz</t>
  </si>
  <si>
    <t>fax:</t>
  </si>
  <si>
    <t>TĚŠÍME SE NA SETKÁNÍ S VÁMI.                                         Vaše Jizerské pekárny</t>
  </si>
  <si>
    <t>TAKTO OBJEDNANÉ ZBOŽÍ BUDE PRO VÁS PŘIPRAVENO  NA BEZLEPKOVÉM TRHU 29.11.2015 V PRAZE.</t>
  </si>
  <si>
    <t>UZÁVĚRKA:   NEDĚLE 22.11.2015 do 24:00 hod.</t>
  </si>
  <si>
    <r>
      <t xml:space="preserve">Vícezrn. bag. v peč.sáč.bez lep.B </t>
    </r>
    <r>
      <rPr>
        <b/>
        <sz val="10"/>
        <color indexed="10"/>
        <rFont val="Arial"/>
        <family val="2"/>
      </rPr>
      <t xml:space="preserve"> AKCE</t>
    </r>
  </si>
  <si>
    <t>e-mail:</t>
  </si>
  <si>
    <t>Vánoční rohlíčky bez lepku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</si>
</sst>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color indexed="10"/>
      <name val="Comic Sans MS"/>
      <family val="4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2" fillId="0" borderId="10" xfId="47" applyFont="1" applyBorder="1">
      <alignment/>
      <protection/>
    </xf>
    <xf numFmtId="2" fontId="14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34" borderId="10" xfId="0" applyFont="1" applyFill="1" applyBorder="1" applyAlignment="1">
      <alignment horizontal="center"/>
    </xf>
    <xf numFmtId="0" fontId="15" fillId="34" borderId="10" xfId="47" applyFont="1" applyFill="1" applyBorder="1" applyAlignment="1">
      <alignment horizontal="left" vertical="center"/>
      <protection/>
    </xf>
    <xf numFmtId="0" fontId="0" fillId="34" borderId="10" xfId="0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4" fillId="34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2" fillId="0" borderId="10" xfId="47" applyFont="1" applyFill="1" applyBorder="1" applyAlignment="1">
      <alignment horizontal="left" vertical="center"/>
      <protection/>
    </xf>
    <xf numFmtId="0" fontId="20" fillId="0" borderId="0" xfId="0" applyFont="1" applyFill="1" applyAlignment="1">
      <alignment/>
    </xf>
    <xf numFmtId="0" fontId="12" fillId="33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34" borderId="10" xfId="47" applyFont="1" applyFill="1" applyBorder="1">
      <alignment/>
      <protection/>
    </xf>
    <xf numFmtId="0" fontId="15" fillId="0" borderId="0" xfId="0" applyFont="1" applyAlignment="1">
      <alignment/>
    </xf>
    <xf numFmtId="4" fontId="14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5" borderId="0" xfId="0" applyFont="1" applyFill="1" applyAlignment="1">
      <alignment horizontal="left"/>
    </xf>
    <xf numFmtId="1" fontId="5" fillId="36" borderId="0" xfId="0" applyNumberFormat="1" applyFont="1" applyFill="1" applyAlignment="1">
      <alignment horizontal="center"/>
    </xf>
    <xf numFmtId="0" fontId="14" fillId="18" borderId="10" xfId="0" applyFont="1" applyFill="1" applyBorder="1" applyAlignment="1">
      <alignment horizontal="center"/>
    </xf>
    <xf numFmtId="0" fontId="12" fillId="18" borderId="10" xfId="47" applyFont="1" applyFill="1" applyBorder="1" applyAlignment="1">
      <alignment horizontal="left" vertical="center"/>
      <protection/>
    </xf>
    <xf numFmtId="0" fontId="0" fillId="18" borderId="10" xfId="0" applyFont="1" applyFill="1" applyBorder="1" applyAlignment="1">
      <alignment horizontal="center"/>
    </xf>
    <xf numFmtId="2" fontId="14" fillId="18" borderId="10" xfId="0" applyNumberFormat="1" applyFont="1" applyFill="1" applyBorder="1" applyAlignment="1">
      <alignment horizontal="center"/>
    </xf>
    <xf numFmtId="0" fontId="12" fillId="18" borderId="10" xfId="47" applyFont="1" applyFill="1" applyBorder="1">
      <alignment/>
      <protection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7" fillId="37" borderId="0" xfId="0" applyFont="1" applyFill="1" applyBorder="1" applyAlignment="1">
      <alignment horizontal="left"/>
    </xf>
    <xf numFmtId="0" fontId="15" fillId="37" borderId="0" xfId="47" applyFont="1" applyFill="1" applyBorder="1">
      <alignment/>
      <protection/>
    </xf>
    <xf numFmtId="0" fontId="15" fillId="0" borderId="11" xfId="0" applyFont="1" applyBorder="1" applyAlignment="1">
      <alignment/>
    </xf>
    <xf numFmtId="2" fontId="14" fillId="0" borderId="11" xfId="0" applyNumberFormat="1" applyFont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47" applyFont="1" applyBorder="1">
      <alignment/>
      <protection/>
    </xf>
    <xf numFmtId="2" fontId="14" fillId="0" borderId="12" xfId="0" applyNumberFormat="1" applyFont="1" applyFill="1" applyBorder="1" applyAlignment="1">
      <alignment horizontal="center"/>
    </xf>
    <xf numFmtId="0" fontId="12" fillId="38" borderId="0" xfId="0" applyFont="1" applyFill="1" applyAlignment="1">
      <alignment horizontal="left"/>
    </xf>
    <xf numFmtId="0" fontId="58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4" fillId="38" borderId="0" xfId="0" applyFont="1" applyFill="1" applyAlignment="1">
      <alignment horizontal="center"/>
    </xf>
    <xf numFmtId="2" fontId="14" fillId="38" borderId="0" xfId="0" applyNumberFormat="1" applyFont="1" applyFill="1" applyAlignment="1">
      <alignment horizontal="center"/>
    </xf>
    <xf numFmtId="2" fontId="14" fillId="38" borderId="0" xfId="0" applyNumberFormat="1" applyFont="1" applyFill="1" applyAlignment="1">
      <alignment horizontal="center"/>
    </xf>
    <xf numFmtId="0" fontId="21" fillId="0" borderId="0" xfId="36" applyAlignment="1" applyProtection="1">
      <alignment horizontal="center"/>
      <protection/>
    </xf>
    <xf numFmtId="0" fontId="21" fillId="0" borderId="0" xfId="36" applyAlignment="1" applyProtection="1">
      <alignment/>
      <protection/>
    </xf>
    <xf numFmtId="0" fontId="1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38" borderId="0" xfId="0" applyFont="1" applyFill="1" applyAlignment="1">
      <alignment horizontal="center"/>
    </xf>
    <xf numFmtId="1" fontId="22" fillId="0" borderId="0" xfId="36" applyNumberFormat="1" applyFont="1" applyAlignment="1" applyProtection="1">
      <alignment horizontal="center"/>
      <protection/>
    </xf>
    <xf numFmtId="0" fontId="14" fillId="0" borderId="13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2" fontId="14" fillId="0" borderId="15" xfId="0" applyNumberFormat="1" applyFont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1" fillId="38" borderId="0" xfId="0" applyFont="1" applyFill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4" fontId="13" fillId="0" borderId="17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zoomScalePageLayoutView="0" workbookViewId="0" topLeftCell="A37">
      <selection activeCell="J77" sqref="J77"/>
    </sheetView>
  </sheetViews>
  <sheetFormatPr defaultColWidth="9.140625" defaultRowHeight="12.75"/>
  <cols>
    <col min="1" max="1" width="8.7109375" style="0" customWidth="1"/>
    <col min="2" max="2" width="39.7109375" style="0" customWidth="1"/>
    <col min="3" max="3" width="7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2.7109375" style="1" customWidth="1"/>
    <col min="8" max="8" width="20.7109375" style="2" customWidth="1"/>
  </cols>
  <sheetData>
    <row r="1" spans="1:8" s="4" customFormat="1" ht="17.25" customHeight="1">
      <c r="A1" s="105" t="s">
        <v>90</v>
      </c>
      <c r="B1" s="105"/>
      <c r="C1" s="105"/>
      <c r="D1" s="105"/>
      <c r="E1" s="105"/>
      <c r="F1" s="105"/>
      <c r="G1" s="55"/>
      <c r="H1" s="3"/>
    </row>
    <row r="2" spans="1:9" s="4" customFormat="1" ht="17.25" customHeight="1">
      <c r="A2" s="106" t="s">
        <v>0</v>
      </c>
      <c r="B2" s="106"/>
      <c r="C2" s="106"/>
      <c r="D2" s="106"/>
      <c r="E2" s="106"/>
      <c r="F2" s="106"/>
      <c r="G2" s="106"/>
      <c r="H2" s="3"/>
      <c r="I2" s="5"/>
    </row>
    <row r="3" spans="1:9" s="4" customFormat="1" ht="17.25" customHeight="1">
      <c r="A3" s="107" t="s">
        <v>1</v>
      </c>
      <c r="B3" s="107"/>
      <c r="C3" s="108"/>
      <c r="D3" s="108"/>
      <c r="E3" s="108"/>
      <c r="F3" s="108"/>
      <c r="G3" s="108"/>
      <c r="H3" s="3"/>
      <c r="I3" s="5"/>
    </row>
    <row r="4" spans="1:9" s="4" customFormat="1" ht="17.25" customHeight="1">
      <c r="A4" s="109" t="s">
        <v>2</v>
      </c>
      <c r="B4" s="109"/>
      <c r="C4" s="108"/>
      <c r="D4" s="108"/>
      <c r="E4" s="108"/>
      <c r="F4" s="108"/>
      <c r="G4" s="108"/>
      <c r="H4" s="3"/>
      <c r="I4" s="54"/>
    </row>
    <row r="5" spans="1:8" s="11" customFormat="1" ht="32.25">
      <c r="A5" s="6" t="s">
        <v>3</v>
      </c>
      <c r="B5" s="7" t="s">
        <v>4</v>
      </c>
      <c r="C5" s="6" t="s">
        <v>5</v>
      </c>
      <c r="D5" s="8" t="s">
        <v>6</v>
      </c>
      <c r="E5" s="8" t="s">
        <v>7</v>
      </c>
      <c r="F5" s="6" t="s">
        <v>8</v>
      </c>
      <c r="G5" s="9" t="s">
        <v>87</v>
      </c>
      <c r="H5" s="10" t="s">
        <v>9</v>
      </c>
    </row>
    <row r="6" spans="1:8" s="18" customFormat="1" ht="12" customHeight="1">
      <c r="A6" s="12" t="s">
        <v>10</v>
      </c>
      <c r="B6" s="13"/>
      <c r="C6" s="14"/>
      <c r="D6" s="15"/>
      <c r="E6" s="15"/>
      <c r="F6" s="14"/>
      <c r="G6" s="16"/>
      <c r="H6" s="17"/>
    </row>
    <row r="7" spans="1:8" s="23" customFormat="1" ht="12" customHeight="1">
      <c r="A7" s="56">
        <v>8328</v>
      </c>
      <c r="B7" s="60" t="s">
        <v>94</v>
      </c>
      <c r="C7" s="56" t="s">
        <v>91</v>
      </c>
      <c r="D7" s="59">
        <v>28</v>
      </c>
      <c r="E7" s="59">
        <f aca="true" t="shared" si="0" ref="E7:E13">SUM(D7*1.15)</f>
        <v>32.199999999999996</v>
      </c>
      <c r="F7" s="56" t="s">
        <v>13</v>
      </c>
      <c r="G7" s="22"/>
      <c r="H7" s="17">
        <f aca="true" t="shared" si="1" ref="H7:H13">(E7*G7)</f>
        <v>0</v>
      </c>
    </row>
    <row r="8" spans="1:8" s="23" customFormat="1" ht="12" customHeight="1">
      <c r="A8" s="56">
        <v>8329</v>
      </c>
      <c r="B8" s="60" t="s">
        <v>93</v>
      </c>
      <c r="C8" s="56" t="s">
        <v>91</v>
      </c>
      <c r="D8" s="59">
        <v>28</v>
      </c>
      <c r="E8" s="59">
        <f t="shared" si="0"/>
        <v>32.199999999999996</v>
      </c>
      <c r="F8" s="56" t="s">
        <v>13</v>
      </c>
      <c r="G8" s="22"/>
      <c r="H8" s="17">
        <f t="shared" si="1"/>
        <v>0</v>
      </c>
    </row>
    <row r="9" spans="1:8" s="23" customFormat="1" ht="12" customHeight="1">
      <c r="A9" s="56">
        <v>8330</v>
      </c>
      <c r="B9" s="60" t="s">
        <v>95</v>
      </c>
      <c r="C9" s="56" t="s">
        <v>91</v>
      </c>
      <c r="D9" s="59">
        <v>28</v>
      </c>
      <c r="E9" s="59">
        <f t="shared" si="0"/>
        <v>32.199999999999996</v>
      </c>
      <c r="F9" s="56" t="s">
        <v>13</v>
      </c>
      <c r="G9" s="22"/>
      <c r="H9" s="17">
        <f t="shared" si="1"/>
        <v>0</v>
      </c>
    </row>
    <row r="10" spans="1:8" s="23" customFormat="1" ht="12" customHeight="1">
      <c r="A10" s="19">
        <v>8045</v>
      </c>
      <c r="B10" s="20" t="s">
        <v>12</v>
      </c>
      <c r="C10" s="19" t="s">
        <v>15</v>
      </c>
      <c r="D10" s="21">
        <v>29.8</v>
      </c>
      <c r="E10" s="21">
        <f t="shared" si="0"/>
        <v>34.269999999999996</v>
      </c>
      <c r="F10" s="19" t="s">
        <v>13</v>
      </c>
      <c r="G10" s="22"/>
      <c r="H10" s="17">
        <f t="shared" si="1"/>
        <v>0</v>
      </c>
    </row>
    <row r="11" spans="1:8" s="23" customFormat="1" ht="12" customHeight="1">
      <c r="A11" s="19">
        <v>8065</v>
      </c>
      <c r="B11" s="20" t="s">
        <v>16</v>
      </c>
      <c r="C11" s="19" t="s">
        <v>15</v>
      </c>
      <c r="D11" s="21">
        <v>29.8</v>
      </c>
      <c r="E11" s="21">
        <f t="shared" si="0"/>
        <v>34.269999999999996</v>
      </c>
      <c r="F11" s="19" t="s">
        <v>13</v>
      </c>
      <c r="G11" s="22"/>
      <c r="H11" s="17">
        <f t="shared" si="1"/>
        <v>0</v>
      </c>
    </row>
    <row r="12" spans="1:8" s="23" customFormat="1" ht="12" customHeight="1">
      <c r="A12" s="24">
        <v>8842</v>
      </c>
      <c r="B12" s="25" t="s">
        <v>17</v>
      </c>
      <c r="C12" s="26" t="s">
        <v>18</v>
      </c>
      <c r="D12" s="27">
        <v>33.04</v>
      </c>
      <c r="E12" s="28">
        <f t="shared" si="0"/>
        <v>37.995999999999995</v>
      </c>
      <c r="F12" s="19" t="s">
        <v>19</v>
      </c>
      <c r="G12" s="22"/>
      <c r="H12" s="17">
        <f t="shared" si="1"/>
        <v>0</v>
      </c>
    </row>
    <row r="13" spans="1:8" s="23" customFormat="1" ht="12" customHeight="1">
      <c r="A13" s="24">
        <v>8843</v>
      </c>
      <c r="B13" s="25" t="s">
        <v>20</v>
      </c>
      <c r="C13" s="26" t="s">
        <v>18</v>
      </c>
      <c r="D13" s="27">
        <v>33.04</v>
      </c>
      <c r="E13" s="28">
        <f t="shared" si="0"/>
        <v>37.995999999999995</v>
      </c>
      <c r="F13" s="19" t="s">
        <v>19</v>
      </c>
      <c r="G13" s="22"/>
      <c r="H13" s="17">
        <f t="shared" si="1"/>
        <v>0</v>
      </c>
    </row>
    <row r="14" spans="1:8" s="23" customFormat="1" ht="12" customHeight="1">
      <c r="A14" s="12" t="s">
        <v>21</v>
      </c>
      <c r="B14" s="29"/>
      <c r="C14" s="30"/>
      <c r="D14" s="31"/>
      <c r="E14" s="31"/>
      <c r="F14" s="30"/>
      <c r="G14" s="1"/>
      <c r="H14" s="17"/>
    </row>
    <row r="15" spans="1:8" s="23" customFormat="1" ht="12" customHeight="1">
      <c r="A15" s="19">
        <v>8207</v>
      </c>
      <c r="B15" s="20" t="s">
        <v>22</v>
      </c>
      <c r="C15" s="19" t="s">
        <v>18</v>
      </c>
      <c r="D15" s="21">
        <v>31.23</v>
      </c>
      <c r="E15" s="21">
        <f aca="true" t="shared" si="2" ref="E15:E24">SUM(D15*1.15)</f>
        <v>35.9145</v>
      </c>
      <c r="F15" s="19" t="s">
        <v>11</v>
      </c>
      <c r="G15" s="22"/>
      <c r="H15" s="17">
        <f aca="true" t="shared" si="3" ref="H15:H24">(E15*G15)</f>
        <v>0</v>
      </c>
    </row>
    <row r="16" spans="1:8" s="23" customFormat="1" ht="12" customHeight="1">
      <c r="A16" s="19">
        <v>8203</v>
      </c>
      <c r="B16" s="20" t="s">
        <v>23</v>
      </c>
      <c r="C16" s="19" t="s">
        <v>18</v>
      </c>
      <c r="D16" s="32">
        <v>31.8</v>
      </c>
      <c r="E16" s="21">
        <f t="shared" si="2"/>
        <v>36.57</v>
      </c>
      <c r="F16" s="19" t="s">
        <v>11</v>
      </c>
      <c r="G16" s="22"/>
      <c r="H16" s="17">
        <f t="shared" si="3"/>
        <v>0</v>
      </c>
    </row>
    <row r="17" spans="1:8" s="23" customFormat="1" ht="12" customHeight="1">
      <c r="A17" s="24">
        <v>8845</v>
      </c>
      <c r="B17" s="25" t="s">
        <v>92</v>
      </c>
      <c r="C17" s="26" t="s">
        <v>24</v>
      </c>
      <c r="D17" s="27">
        <v>30.43</v>
      </c>
      <c r="E17" s="28">
        <f t="shared" si="2"/>
        <v>34.994499999999995</v>
      </c>
      <c r="F17" s="19" t="s">
        <v>19</v>
      </c>
      <c r="G17" s="22"/>
      <c r="H17" s="17">
        <f t="shared" si="3"/>
        <v>0</v>
      </c>
    </row>
    <row r="18" spans="1:8" s="23" customFormat="1" ht="12" customHeight="1">
      <c r="A18" s="19">
        <v>8145</v>
      </c>
      <c r="B18" s="20" t="s">
        <v>25</v>
      </c>
      <c r="C18" s="19" t="s">
        <v>26</v>
      </c>
      <c r="D18" s="32">
        <v>15.6</v>
      </c>
      <c r="E18" s="21">
        <f t="shared" si="2"/>
        <v>17.939999999999998</v>
      </c>
      <c r="F18" s="19" t="s">
        <v>11</v>
      </c>
      <c r="G18" s="22"/>
      <c r="H18" s="17">
        <f t="shared" si="3"/>
        <v>0</v>
      </c>
    </row>
    <row r="19" spans="1:8" s="23" customFormat="1" ht="12" customHeight="1">
      <c r="A19" s="19">
        <v>8146</v>
      </c>
      <c r="B19" s="20" t="s">
        <v>27</v>
      </c>
      <c r="C19" s="19" t="s">
        <v>26</v>
      </c>
      <c r="D19" s="32">
        <v>15.6</v>
      </c>
      <c r="E19" s="21">
        <f t="shared" si="2"/>
        <v>17.939999999999998</v>
      </c>
      <c r="F19" s="19" t="s">
        <v>11</v>
      </c>
      <c r="G19" s="22"/>
      <c r="H19" s="17">
        <f t="shared" si="3"/>
        <v>0</v>
      </c>
    </row>
    <row r="20" spans="1:8" s="23" customFormat="1" ht="12" customHeight="1">
      <c r="A20" s="24">
        <v>8116</v>
      </c>
      <c r="B20" s="25" t="s">
        <v>28</v>
      </c>
      <c r="C20" s="24" t="s">
        <v>29</v>
      </c>
      <c r="D20" s="33">
        <v>34.78</v>
      </c>
      <c r="E20" s="28">
        <f t="shared" si="2"/>
        <v>39.997</v>
      </c>
      <c r="F20" s="19" t="s">
        <v>30</v>
      </c>
      <c r="G20" s="22"/>
      <c r="H20" s="17">
        <f t="shared" si="3"/>
        <v>0</v>
      </c>
    </row>
    <row r="21" spans="1:8" s="23" customFormat="1" ht="12" customHeight="1">
      <c r="A21" s="24">
        <v>8117</v>
      </c>
      <c r="B21" s="25" t="s">
        <v>118</v>
      </c>
      <c r="C21" s="24" t="s">
        <v>29</v>
      </c>
      <c r="D21" s="33">
        <v>34.78</v>
      </c>
      <c r="E21" s="28">
        <f t="shared" si="2"/>
        <v>39.997</v>
      </c>
      <c r="F21" s="19" t="s">
        <v>30</v>
      </c>
      <c r="G21" s="22"/>
      <c r="H21" s="17">
        <f t="shared" si="3"/>
        <v>0</v>
      </c>
    </row>
    <row r="22" spans="1:8" s="23" customFormat="1" ht="12" customHeight="1">
      <c r="A22" s="19">
        <v>8205</v>
      </c>
      <c r="B22" s="20" t="s">
        <v>31</v>
      </c>
      <c r="C22" s="19" t="s">
        <v>32</v>
      </c>
      <c r="D22" s="21">
        <v>19.1</v>
      </c>
      <c r="E22" s="21">
        <f t="shared" si="2"/>
        <v>21.965</v>
      </c>
      <c r="F22" s="19" t="s">
        <v>33</v>
      </c>
      <c r="G22" s="22"/>
      <c r="H22" s="17">
        <f t="shared" si="3"/>
        <v>0</v>
      </c>
    </row>
    <row r="23" spans="1:8" s="23" customFormat="1" ht="12" customHeight="1">
      <c r="A23" s="56">
        <v>8868</v>
      </c>
      <c r="B23" s="60" t="s">
        <v>88</v>
      </c>
      <c r="C23" s="56" t="s">
        <v>32</v>
      </c>
      <c r="D23" s="59">
        <v>20.9</v>
      </c>
      <c r="E23" s="59">
        <f t="shared" si="2"/>
        <v>24.034999999999997</v>
      </c>
      <c r="F23" s="56" t="s">
        <v>19</v>
      </c>
      <c r="G23" s="22"/>
      <c r="H23" s="17">
        <f t="shared" si="3"/>
        <v>0</v>
      </c>
    </row>
    <row r="24" spans="1:8" s="35" customFormat="1" ht="12" customHeight="1">
      <c r="A24" s="34">
        <v>8858</v>
      </c>
      <c r="B24" s="20" t="s">
        <v>34</v>
      </c>
      <c r="C24" s="19" t="s">
        <v>35</v>
      </c>
      <c r="D24" s="21">
        <v>65</v>
      </c>
      <c r="E24" s="21">
        <f t="shared" si="2"/>
        <v>74.75</v>
      </c>
      <c r="F24" s="19" t="s">
        <v>36</v>
      </c>
      <c r="G24" s="22"/>
      <c r="H24" s="17">
        <f t="shared" si="3"/>
        <v>0</v>
      </c>
    </row>
    <row r="25" spans="1:8" s="23" customFormat="1" ht="12" customHeight="1">
      <c r="A25" s="12" t="s">
        <v>37</v>
      </c>
      <c r="B25" s="29"/>
      <c r="C25" s="30"/>
      <c r="D25" s="31"/>
      <c r="E25" s="31"/>
      <c r="F25" s="30"/>
      <c r="G25" s="1"/>
      <c r="H25" s="17"/>
    </row>
    <row r="26" spans="1:8" s="36" customFormat="1" ht="12" customHeight="1">
      <c r="A26" s="19">
        <v>8211</v>
      </c>
      <c r="B26" s="20" t="s">
        <v>38</v>
      </c>
      <c r="C26" s="19" t="s">
        <v>18</v>
      </c>
      <c r="D26" s="21">
        <v>38</v>
      </c>
      <c r="E26" s="21">
        <f aca="true" t="shared" si="4" ref="E26:E39">SUM(D26*1.15)</f>
        <v>43.699999999999996</v>
      </c>
      <c r="F26" s="19" t="s">
        <v>39</v>
      </c>
      <c r="G26" s="22"/>
      <c r="H26" s="17">
        <f aca="true" t="shared" si="5" ref="H26:H39">(E26*G26)</f>
        <v>0</v>
      </c>
    </row>
    <row r="27" spans="1:8" s="23" customFormat="1" ht="12" customHeight="1">
      <c r="A27" s="24">
        <v>8844</v>
      </c>
      <c r="B27" s="25" t="s">
        <v>40</v>
      </c>
      <c r="C27" s="26" t="s">
        <v>24</v>
      </c>
      <c r="D27" s="27">
        <v>30.43</v>
      </c>
      <c r="E27" s="28">
        <f t="shared" si="4"/>
        <v>34.994499999999995</v>
      </c>
      <c r="F27" s="19" t="s">
        <v>19</v>
      </c>
      <c r="G27" s="22"/>
      <c r="H27" s="17">
        <f t="shared" si="5"/>
        <v>0</v>
      </c>
    </row>
    <row r="28" spans="1:8" s="23" customFormat="1" ht="12" customHeight="1">
      <c r="A28" s="19">
        <v>8466</v>
      </c>
      <c r="B28" s="20" t="s">
        <v>41</v>
      </c>
      <c r="C28" s="19" t="s">
        <v>42</v>
      </c>
      <c r="D28" s="21">
        <v>21.8</v>
      </c>
      <c r="E28" s="21">
        <f t="shared" si="4"/>
        <v>25.07</v>
      </c>
      <c r="F28" s="19" t="s">
        <v>39</v>
      </c>
      <c r="G28" s="22"/>
      <c r="H28" s="17">
        <f t="shared" si="5"/>
        <v>0</v>
      </c>
    </row>
    <row r="29" spans="1:8" s="23" customFormat="1" ht="12" customHeight="1">
      <c r="A29" s="19">
        <v>8214</v>
      </c>
      <c r="B29" s="20" t="s">
        <v>43</v>
      </c>
      <c r="C29" s="19" t="s">
        <v>24</v>
      </c>
      <c r="D29" s="21">
        <v>31.23</v>
      </c>
      <c r="E29" s="21">
        <f t="shared" si="4"/>
        <v>35.9145</v>
      </c>
      <c r="F29" s="19" t="s">
        <v>39</v>
      </c>
      <c r="G29" s="22"/>
      <c r="H29" s="17">
        <f t="shared" si="5"/>
        <v>0</v>
      </c>
    </row>
    <row r="30" spans="1:8" s="23" customFormat="1" ht="12" customHeight="1">
      <c r="A30" s="19">
        <v>8476</v>
      </c>
      <c r="B30" s="20" t="s">
        <v>45</v>
      </c>
      <c r="C30" s="19" t="s">
        <v>44</v>
      </c>
      <c r="D30" s="32">
        <v>28</v>
      </c>
      <c r="E30" s="21">
        <f t="shared" si="4"/>
        <v>32.199999999999996</v>
      </c>
      <c r="F30" s="19" t="s">
        <v>13</v>
      </c>
      <c r="G30" s="22"/>
      <c r="H30" s="17">
        <f t="shared" si="5"/>
        <v>0</v>
      </c>
    </row>
    <row r="31" spans="1:8" s="23" customFormat="1" ht="12" customHeight="1">
      <c r="A31" s="19">
        <v>8084</v>
      </c>
      <c r="B31" s="20" t="s">
        <v>46</v>
      </c>
      <c r="C31" s="19" t="s">
        <v>18</v>
      </c>
      <c r="D31" s="32">
        <v>48</v>
      </c>
      <c r="E31" s="21">
        <f t="shared" si="4"/>
        <v>55.199999999999996</v>
      </c>
      <c r="F31" s="19" t="s">
        <v>13</v>
      </c>
      <c r="G31" s="22"/>
      <c r="H31" s="17">
        <f t="shared" si="5"/>
        <v>0</v>
      </c>
    </row>
    <row r="32" spans="1:8" s="23" customFormat="1" ht="12" customHeight="1">
      <c r="A32" s="19">
        <v>8082</v>
      </c>
      <c r="B32" s="20" t="s">
        <v>47</v>
      </c>
      <c r="C32" s="19" t="s">
        <v>18</v>
      </c>
      <c r="D32" s="21">
        <v>40</v>
      </c>
      <c r="E32" s="21">
        <f t="shared" si="4"/>
        <v>46</v>
      </c>
      <c r="F32" s="19" t="s">
        <v>48</v>
      </c>
      <c r="G32" s="22"/>
      <c r="H32" s="17">
        <f t="shared" si="5"/>
        <v>0</v>
      </c>
    </row>
    <row r="33" spans="1:8" s="23" customFormat="1" ht="12" customHeight="1">
      <c r="A33" s="19">
        <v>8083</v>
      </c>
      <c r="B33" s="20" t="s">
        <v>49</v>
      </c>
      <c r="C33" s="19" t="s">
        <v>18</v>
      </c>
      <c r="D33" s="21">
        <v>40</v>
      </c>
      <c r="E33" s="21">
        <f t="shared" si="4"/>
        <v>46</v>
      </c>
      <c r="F33" s="19" t="s">
        <v>48</v>
      </c>
      <c r="G33" s="22"/>
      <c r="H33" s="17">
        <f t="shared" si="5"/>
        <v>0</v>
      </c>
    </row>
    <row r="34" spans="1:8" s="36" customFormat="1" ht="12" customHeight="1">
      <c r="A34" s="19">
        <v>8465</v>
      </c>
      <c r="B34" s="20" t="s">
        <v>50</v>
      </c>
      <c r="C34" s="19" t="s">
        <v>51</v>
      </c>
      <c r="D34" s="21">
        <v>21</v>
      </c>
      <c r="E34" s="21">
        <f t="shared" si="4"/>
        <v>24.15</v>
      </c>
      <c r="F34" s="19" t="s">
        <v>36</v>
      </c>
      <c r="G34" s="22"/>
      <c r="H34" s="17">
        <f t="shared" si="5"/>
        <v>0</v>
      </c>
    </row>
    <row r="35" spans="1:8" s="39" customFormat="1" ht="12" customHeight="1">
      <c r="A35" s="19">
        <v>8488</v>
      </c>
      <c r="B35" s="20" t="s">
        <v>52</v>
      </c>
      <c r="C35" s="38" t="s">
        <v>53</v>
      </c>
      <c r="D35" s="21">
        <v>17.7</v>
      </c>
      <c r="E35" s="21">
        <f t="shared" si="4"/>
        <v>20.354999999999997</v>
      </c>
      <c r="F35" s="19" t="s">
        <v>19</v>
      </c>
      <c r="G35" s="22"/>
      <c r="H35" s="17">
        <f t="shared" si="5"/>
        <v>0</v>
      </c>
    </row>
    <row r="36" spans="1:8" s="41" customFormat="1" ht="12" customHeight="1">
      <c r="A36" s="19">
        <v>8122</v>
      </c>
      <c r="B36" s="40" t="s">
        <v>54</v>
      </c>
      <c r="C36" s="38" t="s">
        <v>18</v>
      </c>
      <c r="D36" s="21">
        <v>25.3</v>
      </c>
      <c r="E36" s="21">
        <f t="shared" si="4"/>
        <v>29.095</v>
      </c>
      <c r="F36" s="19" t="s">
        <v>11</v>
      </c>
      <c r="G36" s="37"/>
      <c r="H36" s="17">
        <f t="shared" si="5"/>
        <v>0</v>
      </c>
    </row>
    <row r="37" spans="1:8" s="41" customFormat="1" ht="12" customHeight="1">
      <c r="A37" s="56">
        <v>8869</v>
      </c>
      <c r="B37" s="57" t="s">
        <v>89</v>
      </c>
      <c r="C37" s="58" t="s">
        <v>18</v>
      </c>
      <c r="D37" s="59">
        <v>29.9</v>
      </c>
      <c r="E37" s="59">
        <f t="shared" si="4"/>
        <v>34.385</v>
      </c>
      <c r="F37" s="56" t="s">
        <v>19</v>
      </c>
      <c r="G37" s="37"/>
      <c r="H37" s="17">
        <f t="shared" si="5"/>
        <v>0</v>
      </c>
    </row>
    <row r="38" spans="1:8" s="41" customFormat="1" ht="12" customHeight="1">
      <c r="A38" s="19">
        <v>8840</v>
      </c>
      <c r="B38" s="40" t="s">
        <v>55</v>
      </c>
      <c r="C38" s="38" t="s">
        <v>56</v>
      </c>
      <c r="D38" s="21">
        <v>27.5</v>
      </c>
      <c r="E38" s="21">
        <f t="shared" si="4"/>
        <v>31.624999999999996</v>
      </c>
      <c r="F38" s="19" t="s">
        <v>57</v>
      </c>
      <c r="G38" s="37"/>
      <c r="H38" s="17">
        <f t="shared" si="5"/>
        <v>0</v>
      </c>
    </row>
    <row r="39" spans="1:8" s="41" customFormat="1" ht="12" customHeight="1">
      <c r="A39" s="19">
        <v>8841</v>
      </c>
      <c r="B39" s="40" t="s">
        <v>58</v>
      </c>
      <c r="C39" s="38" t="s">
        <v>56</v>
      </c>
      <c r="D39" s="21">
        <v>27.5</v>
      </c>
      <c r="E39" s="21">
        <f t="shared" si="4"/>
        <v>31.624999999999996</v>
      </c>
      <c r="F39" s="19" t="s">
        <v>57</v>
      </c>
      <c r="G39" s="37"/>
      <c r="H39" s="17">
        <f t="shared" si="5"/>
        <v>0</v>
      </c>
    </row>
    <row r="40" spans="1:8" s="23" customFormat="1" ht="12" customHeight="1">
      <c r="A40" s="12" t="s">
        <v>59</v>
      </c>
      <c r="B40" s="42"/>
      <c r="C40" s="43"/>
      <c r="D40" s="44"/>
      <c r="E40" s="31"/>
      <c r="F40" s="43"/>
      <c r="G40" s="45"/>
      <c r="H40" s="17"/>
    </row>
    <row r="41" spans="1:8" ht="12" customHeight="1">
      <c r="A41" s="19">
        <v>8008</v>
      </c>
      <c r="B41" s="20" t="s">
        <v>60</v>
      </c>
      <c r="C41" s="19" t="s">
        <v>61</v>
      </c>
      <c r="D41" s="21">
        <v>62.9</v>
      </c>
      <c r="E41" s="21">
        <f aca="true" t="shared" si="6" ref="E41:E50">SUM(D41*1.1)</f>
        <v>69.19</v>
      </c>
      <c r="F41" s="19" t="s">
        <v>62</v>
      </c>
      <c r="G41" s="46"/>
      <c r="H41" s="17">
        <f aca="true" t="shared" si="7" ref="H41:H50">(E41*G41)</f>
        <v>0</v>
      </c>
    </row>
    <row r="42" spans="1:8" s="47" customFormat="1" ht="12" customHeight="1">
      <c r="A42" s="19">
        <v>8035</v>
      </c>
      <c r="B42" s="20" t="s">
        <v>63</v>
      </c>
      <c r="C42" s="19" t="s">
        <v>61</v>
      </c>
      <c r="D42" s="21">
        <v>62.9</v>
      </c>
      <c r="E42" s="21">
        <f t="shared" si="6"/>
        <v>69.19</v>
      </c>
      <c r="F42" s="19" t="s">
        <v>62</v>
      </c>
      <c r="G42" s="46"/>
      <c r="H42" s="17">
        <f t="shared" si="7"/>
        <v>0</v>
      </c>
    </row>
    <row r="43" spans="1:8" ht="12" customHeight="1">
      <c r="A43" s="24">
        <v>8010</v>
      </c>
      <c r="B43" s="48" t="s">
        <v>64</v>
      </c>
      <c r="C43" s="24" t="s">
        <v>35</v>
      </c>
      <c r="D43" s="27">
        <v>31.82</v>
      </c>
      <c r="E43" s="28">
        <f t="shared" si="6"/>
        <v>35.002</v>
      </c>
      <c r="F43" s="19" t="s">
        <v>62</v>
      </c>
      <c r="G43" s="46"/>
      <c r="H43" s="17">
        <f t="shared" si="7"/>
        <v>0</v>
      </c>
    </row>
    <row r="44" spans="1:8" ht="12" customHeight="1">
      <c r="A44" s="24">
        <v>8011</v>
      </c>
      <c r="B44" s="48" t="s">
        <v>65</v>
      </c>
      <c r="C44" s="24" t="s">
        <v>35</v>
      </c>
      <c r="D44" s="27">
        <v>31.82</v>
      </c>
      <c r="E44" s="28">
        <f t="shared" si="6"/>
        <v>35.002</v>
      </c>
      <c r="F44" s="19" t="s">
        <v>62</v>
      </c>
      <c r="G44" s="46"/>
      <c r="H44" s="17">
        <f t="shared" si="7"/>
        <v>0</v>
      </c>
    </row>
    <row r="45" spans="1:8" ht="12" customHeight="1">
      <c r="A45" s="24">
        <v>8193</v>
      </c>
      <c r="B45" s="48" t="s">
        <v>66</v>
      </c>
      <c r="C45" s="24" t="s">
        <v>35</v>
      </c>
      <c r="D45" s="27">
        <v>31.82</v>
      </c>
      <c r="E45" s="28">
        <f t="shared" si="6"/>
        <v>35.002</v>
      </c>
      <c r="F45" s="19" t="s">
        <v>67</v>
      </c>
      <c r="G45" s="46"/>
      <c r="H45" s="17">
        <f t="shared" si="7"/>
        <v>0</v>
      </c>
    </row>
    <row r="46" spans="1:8" ht="12" customHeight="1">
      <c r="A46" s="24">
        <v>8006</v>
      </c>
      <c r="B46" s="48" t="s">
        <v>68</v>
      </c>
      <c r="C46" s="24" t="s">
        <v>35</v>
      </c>
      <c r="D46" s="27">
        <v>31.82</v>
      </c>
      <c r="E46" s="28">
        <f t="shared" si="6"/>
        <v>35.002</v>
      </c>
      <c r="F46" s="19" t="s">
        <v>67</v>
      </c>
      <c r="G46" s="46"/>
      <c r="H46" s="17">
        <f t="shared" si="7"/>
        <v>0</v>
      </c>
    </row>
    <row r="47" spans="1:8" s="49" customFormat="1" ht="12" customHeight="1">
      <c r="A47" s="19">
        <v>8085</v>
      </c>
      <c r="B47" s="20" t="s">
        <v>69</v>
      </c>
      <c r="C47" s="19" t="s">
        <v>70</v>
      </c>
      <c r="D47" s="21">
        <v>32</v>
      </c>
      <c r="E47" s="21">
        <f t="shared" si="6"/>
        <v>35.2</v>
      </c>
      <c r="F47" s="19" t="s">
        <v>62</v>
      </c>
      <c r="G47" s="46"/>
      <c r="H47" s="17">
        <f t="shared" si="7"/>
        <v>0</v>
      </c>
    </row>
    <row r="48" spans="1:8" s="49" customFormat="1" ht="12" customHeight="1">
      <c r="A48" s="19">
        <v>8053</v>
      </c>
      <c r="B48" s="20" t="s">
        <v>71</v>
      </c>
      <c r="C48" s="19" t="s">
        <v>14</v>
      </c>
      <c r="D48" s="21">
        <v>38</v>
      </c>
      <c r="E48" s="21">
        <f t="shared" si="6"/>
        <v>41.800000000000004</v>
      </c>
      <c r="F48" s="19" t="s">
        <v>62</v>
      </c>
      <c r="G48" s="46"/>
      <c r="H48" s="17">
        <f t="shared" si="7"/>
        <v>0</v>
      </c>
    </row>
    <row r="49" spans="1:8" ht="12" customHeight="1">
      <c r="A49" s="19">
        <v>8078</v>
      </c>
      <c r="B49" s="20" t="s">
        <v>72</v>
      </c>
      <c r="C49" s="19" t="s">
        <v>14</v>
      </c>
      <c r="D49" s="21">
        <v>38</v>
      </c>
      <c r="E49" s="21">
        <f t="shared" si="6"/>
        <v>41.800000000000004</v>
      </c>
      <c r="F49" s="19" t="s">
        <v>62</v>
      </c>
      <c r="G49" s="46"/>
      <c r="H49" s="17">
        <f t="shared" si="7"/>
        <v>0</v>
      </c>
    </row>
    <row r="50" spans="1:8" s="49" customFormat="1" ht="12" customHeight="1">
      <c r="A50" s="19">
        <v>8021</v>
      </c>
      <c r="B50" s="20" t="s">
        <v>73</v>
      </c>
      <c r="C50" s="19" t="s">
        <v>35</v>
      </c>
      <c r="D50" s="21">
        <v>45</v>
      </c>
      <c r="E50" s="21">
        <f t="shared" si="6"/>
        <v>49.50000000000001</v>
      </c>
      <c r="F50" s="19" t="s">
        <v>62</v>
      </c>
      <c r="G50" s="46"/>
      <c r="H50" s="17">
        <f t="shared" si="7"/>
        <v>0</v>
      </c>
    </row>
    <row r="51" spans="1:8" s="18" customFormat="1" ht="12" customHeight="1">
      <c r="A51" s="12" t="s">
        <v>74</v>
      </c>
      <c r="B51" s="13"/>
      <c r="C51" s="14"/>
      <c r="D51" s="15"/>
      <c r="E51" s="31"/>
      <c r="F51" s="14"/>
      <c r="G51" s="1"/>
      <c r="H51" s="17"/>
    </row>
    <row r="52" spans="1:8" s="51" customFormat="1" ht="12" customHeight="1">
      <c r="A52" s="19">
        <v>8421</v>
      </c>
      <c r="B52" s="100" t="s">
        <v>75</v>
      </c>
      <c r="C52" s="19" t="s">
        <v>76</v>
      </c>
      <c r="D52" s="50">
        <v>130</v>
      </c>
      <c r="E52" s="21">
        <f>SUM(D52*1.15)</f>
        <v>149.5</v>
      </c>
      <c r="F52" s="19" t="s">
        <v>77</v>
      </c>
      <c r="G52" s="37"/>
      <c r="H52" s="17">
        <f>(E52*G52)</f>
        <v>0</v>
      </c>
    </row>
    <row r="53" spans="1:8" s="53" customFormat="1" ht="12" customHeight="1">
      <c r="A53" s="19">
        <v>8422</v>
      </c>
      <c r="B53" s="101" t="s">
        <v>78</v>
      </c>
      <c r="C53" s="38" t="s">
        <v>79</v>
      </c>
      <c r="D53" s="52">
        <v>170</v>
      </c>
      <c r="E53" s="21">
        <f>SUM(D53*1.15)</f>
        <v>195.49999999999997</v>
      </c>
      <c r="F53" s="38" t="s">
        <v>80</v>
      </c>
      <c r="G53" s="37"/>
      <c r="H53" s="17">
        <f>(E53*G53)</f>
        <v>0</v>
      </c>
    </row>
    <row r="54" spans="1:8" s="53" customFormat="1" ht="12" customHeight="1">
      <c r="A54" s="19">
        <v>8425</v>
      </c>
      <c r="B54" s="101" t="s">
        <v>81</v>
      </c>
      <c r="C54" s="38" t="s">
        <v>82</v>
      </c>
      <c r="D54" s="52">
        <v>150</v>
      </c>
      <c r="E54" s="21">
        <f>SUM(D54*1.15)</f>
        <v>172.5</v>
      </c>
      <c r="F54" s="38" t="s">
        <v>77</v>
      </c>
      <c r="G54" s="37"/>
      <c r="H54" s="17">
        <f>(E54*G54)</f>
        <v>0</v>
      </c>
    </row>
    <row r="55" spans="1:8" s="18" customFormat="1" ht="12" customHeight="1">
      <c r="A55" s="12" t="s">
        <v>83</v>
      </c>
      <c r="B55" s="13"/>
      <c r="C55" s="14"/>
      <c r="D55" s="15"/>
      <c r="E55" s="31"/>
      <c r="F55" s="14"/>
      <c r="G55" s="1"/>
      <c r="H55" s="17"/>
    </row>
    <row r="56" spans="1:8" ht="12" customHeight="1">
      <c r="A56" s="19">
        <v>8495</v>
      </c>
      <c r="B56" s="20" t="s">
        <v>84</v>
      </c>
      <c r="C56" s="19" t="s">
        <v>15</v>
      </c>
      <c r="D56" s="21">
        <v>22.9</v>
      </c>
      <c r="E56" s="21">
        <f>SUM(D56*1.15)</f>
        <v>26.334999999999997</v>
      </c>
      <c r="F56" s="19" t="s">
        <v>85</v>
      </c>
      <c r="G56" s="22"/>
      <c r="H56" s="17">
        <f>(E56*G56)</f>
        <v>0</v>
      </c>
    </row>
    <row r="57" spans="1:8" ht="12" customHeight="1">
      <c r="A57" s="19">
        <v>8498</v>
      </c>
      <c r="B57" s="20" t="s">
        <v>86</v>
      </c>
      <c r="C57" s="19" t="s">
        <v>15</v>
      </c>
      <c r="D57" s="21">
        <v>22.9</v>
      </c>
      <c r="E57" s="21">
        <f>SUM(D57*1.15)</f>
        <v>26.334999999999997</v>
      </c>
      <c r="F57" s="19" t="s">
        <v>85</v>
      </c>
      <c r="G57" s="22"/>
      <c r="H57" s="17">
        <f>(E57*G57)</f>
        <v>0</v>
      </c>
    </row>
    <row r="58" spans="1:8" ht="12" customHeight="1">
      <c r="A58" s="64" t="s">
        <v>96</v>
      </c>
      <c r="B58" s="65"/>
      <c r="C58" s="61"/>
      <c r="D58" s="62"/>
      <c r="E58" s="62"/>
      <c r="F58" s="61"/>
      <c r="G58" s="63"/>
      <c r="H58" s="17"/>
    </row>
    <row r="59" spans="1:8" ht="12" customHeight="1">
      <c r="A59" s="72">
        <v>8472</v>
      </c>
      <c r="B59" s="73" t="s">
        <v>97</v>
      </c>
      <c r="C59" s="72" t="s">
        <v>44</v>
      </c>
      <c r="D59" s="74">
        <v>33</v>
      </c>
      <c r="E59" s="74">
        <f>SUM(D59*1.15)</f>
        <v>37.949999999999996</v>
      </c>
      <c r="F59" s="88" t="s">
        <v>36</v>
      </c>
      <c r="G59" s="91"/>
      <c r="H59" s="17">
        <f aca="true" t="shared" si="8" ref="H59:H70">(E59*G59)</f>
        <v>0</v>
      </c>
    </row>
    <row r="60" spans="1:8" ht="12" customHeight="1">
      <c r="A60" s="70">
        <v>8473</v>
      </c>
      <c r="B60" s="66" t="s">
        <v>97</v>
      </c>
      <c r="C60" s="69" t="s">
        <v>98</v>
      </c>
      <c r="D60" s="67">
        <v>66</v>
      </c>
      <c r="E60" s="68">
        <f aca="true" t="shared" si="9" ref="E60:E70">SUM(D60*1.15)</f>
        <v>75.89999999999999</v>
      </c>
      <c r="F60" s="89" t="s">
        <v>36</v>
      </c>
      <c r="G60" s="91"/>
      <c r="H60" s="17">
        <f t="shared" si="8"/>
        <v>0</v>
      </c>
    </row>
    <row r="61" spans="1:8" ht="12" customHeight="1">
      <c r="A61" s="70">
        <v>8475</v>
      </c>
      <c r="B61" s="66" t="s">
        <v>120</v>
      </c>
      <c r="C61" s="69" t="s">
        <v>99</v>
      </c>
      <c r="D61" s="67">
        <v>36</v>
      </c>
      <c r="E61" s="68">
        <f t="shared" si="9"/>
        <v>41.4</v>
      </c>
      <c r="F61" s="90" t="s">
        <v>36</v>
      </c>
      <c r="G61" s="91"/>
      <c r="H61" s="17">
        <f t="shared" si="8"/>
        <v>0</v>
      </c>
    </row>
    <row r="62" spans="1:8" ht="12" customHeight="1">
      <c r="A62" s="70">
        <v>8478</v>
      </c>
      <c r="B62" s="66" t="s">
        <v>120</v>
      </c>
      <c r="C62" s="69" t="s">
        <v>100</v>
      </c>
      <c r="D62" s="67">
        <v>71</v>
      </c>
      <c r="E62" s="68">
        <f t="shared" si="9"/>
        <v>81.64999999999999</v>
      </c>
      <c r="F62" s="89" t="s">
        <v>36</v>
      </c>
      <c r="G62" s="91"/>
      <c r="H62" s="17">
        <f t="shared" si="8"/>
        <v>0</v>
      </c>
    </row>
    <row r="63" spans="1:14" ht="12" customHeight="1">
      <c r="A63" s="70">
        <v>8464</v>
      </c>
      <c r="B63" s="66" t="s">
        <v>101</v>
      </c>
      <c r="C63" s="69" t="s">
        <v>102</v>
      </c>
      <c r="D63" s="67">
        <v>43</v>
      </c>
      <c r="E63" s="68">
        <f t="shared" si="9"/>
        <v>49.449999999999996</v>
      </c>
      <c r="F63" s="90" t="s">
        <v>36</v>
      </c>
      <c r="G63" s="91"/>
      <c r="H63" s="17">
        <f t="shared" si="8"/>
        <v>0</v>
      </c>
      <c r="N63" s="71"/>
    </row>
    <row r="64" spans="1:14" ht="12" customHeight="1">
      <c r="A64" s="70">
        <v>8461</v>
      </c>
      <c r="B64" s="66" t="s">
        <v>101</v>
      </c>
      <c r="C64" s="69" t="s">
        <v>98</v>
      </c>
      <c r="D64" s="67">
        <v>75</v>
      </c>
      <c r="E64" s="68">
        <f t="shared" si="9"/>
        <v>86.25</v>
      </c>
      <c r="F64" s="89" t="s">
        <v>36</v>
      </c>
      <c r="G64" s="91"/>
      <c r="H64" s="17">
        <f t="shared" si="8"/>
        <v>0</v>
      </c>
      <c r="N64" s="71"/>
    </row>
    <row r="65" spans="1:14" ht="12" customHeight="1">
      <c r="A65" s="70">
        <v>8463</v>
      </c>
      <c r="B65" s="66" t="s">
        <v>103</v>
      </c>
      <c r="C65" s="69" t="s">
        <v>102</v>
      </c>
      <c r="D65" s="67">
        <v>41</v>
      </c>
      <c r="E65" s="68">
        <f t="shared" si="9"/>
        <v>47.15</v>
      </c>
      <c r="F65" s="90" t="s">
        <v>36</v>
      </c>
      <c r="G65" s="91"/>
      <c r="H65" s="17">
        <f t="shared" si="8"/>
        <v>0</v>
      </c>
      <c r="N65" s="71"/>
    </row>
    <row r="66" spans="1:14" ht="12" customHeight="1">
      <c r="A66" s="70">
        <v>8413</v>
      </c>
      <c r="B66" s="66" t="s">
        <v>104</v>
      </c>
      <c r="C66" s="69" t="s">
        <v>99</v>
      </c>
      <c r="D66" s="67">
        <v>33</v>
      </c>
      <c r="E66" s="68">
        <f t="shared" si="9"/>
        <v>37.949999999999996</v>
      </c>
      <c r="F66" s="89" t="s">
        <v>36</v>
      </c>
      <c r="G66" s="91"/>
      <c r="H66" s="17">
        <f t="shared" si="8"/>
        <v>0</v>
      </c>
      <c r="N66" s="71"/>
    </row>
    <row r="67" spans="1:14" ht="12" customHeight="1">
      <c r="A67" s="70">
        <v>8133</v>
      </c>
      <c r="B67" s="66" t="s">
        <v>105</v>
      </c>
      <c r="C67" s="69" t="s">
        <v>106</v>
      </c>
      <c r="D67" s="67">
        <v>25</v>
      </c>
      <c r="E67" s="68">
        <f t="shared" si="9"/>
        <v>28.749999999999996</v>
      </c>
      <c r="F67" s="89" t="s">
        <v>36</v>
      </c>
      <c r="G67" s="91"/>
      <c r="H67" s="17">
        <f t="shared" si="8"/>
        <v>0</v>
      </c>
      <c r="N67" s="71"/>
    </row>
    <row r="68" spans="1:14" ht="12" customHeight="1">
      <c r="A68" s="70">
        <v>8132</v>
      </c>
      <c r="B68" s="66" t="s">
        <v>107</v>
      </c>
      <c r="C68" s="69" t="s">
        <v>108</v>
      </c>
      <c r="D68" s="67">
        <v>53</v>
      </c>
      <c r="E68" s="68">
        <f t="shared" si="9"/>
        <v>60.949999999999996</v>
      </c>
      <c r="F68" s="89" t="s">
        <v>39</v>
      </c>
      <c r="G68" s="91"/>
      <c r="H68" s="17">
        <f t="shared" si="8"/>
        <v>0</v>
      </c>
      <c r="N68" s="71"/>
    </row>
    <row r="69" spans="1:14" ht="12" customHeight="1">
      <c r="A69" s="70">
        <v>8131</v>
      </c>
      <c r="B69" s="66" t="s">
        <v>109</v>
      </c>
      <c r="C69" s="69" t="s">
        <v>110</v>
      </c>
      <c r="D69" s="67">
        <v>29</v>
      </c>
      <c r="E69" s="68">
        <f t="shared" si="9"/>
        <v>33.349999999999994</v>
      </c>
      <c r="F69" s="89" t="s">
        <v>13</v>
      </c>
      <c r="G69" s="91"/>
      <c r="H69" s="17">
        <f t="shared" si="8"/>
        <v>0</v>
      </c>
      <c r="N69" s="71"/>
    </row>
    <row r="70" spans="1:14" ht="12" customHeight="1" thickBot="1">
      <c r="A70" s="92">
        <v>8130</v>
      </c>
      <c r="B70" s="93" t="s">
        <v>111</v>
      </c>
      <c r="C70" s="98" t="s">
        <v>99</v>
      </c>
      <c r="D70" s="94">
        <v>30</v>
      </c>
      <c r="E70" s="95">
        <f t="shared" si="9"/>
        <v>34.5</v>
      </c>
      <c r="F70" s="96" t="s">
        <v>13</v>
      </c>
      <c r="G70" s="97"/>
      <c r="H70" s="103">
        <f t="shared" si="8"/>
        <v>0</v>
      </c>
      <c r="N70" s="71"/>
    </row>
    <row r="71" spans="1:14" ht="12" customHeight="1">
      <c r="A71" s="75" t="s">
        <v>112</v>
      </c>
      <c r="B71" s="76"/>
      <c r="C71" s="77"/>
      <c r="D71" s="78"/>
      <c r="E71" s="79"/>
      <c r="F71" s="80"/>
      <c r="G71" s="78"/>
      <c r="H71" s="104">
        <f>SUM(H7:H70)</f>
        <v>0</v>
      </c>
      <c r="N71" s="71"/>
    </row>
    <row r="72" spans="1:14" ht="12.75">
      <c r="A72" s="99" t="s">
        <v>117</v>
      </c>
      <c r="B72" s="86"/>
      <c r="C72" s="86"/>
      <c r="D72" s="86"/>
      <c r="E72" s="86"/>
      <c r="F72" s="86"/>
      <c r="G72" s="86"/>
      <c r="N72" s="71"/>
    </row>
    <row r="73" spans="1:14" ht="12.75">
      <c r="A73" s="102" t="s">
        <v>119</v>
      </c>
      <c r="B73" s="81" t="s">
        <v>113</v>
      </c>
      <c r="C73" s="82"/>
      <c r="D73" s="83" t="s">
        <v>114</v>
      </c>
      <c r="E73" s="87">
        <v>487820438</v>
      </c>
      <c r="F73" s="87"/>
      <c r="G73" s="84"/>
      <c r="N73" s="71"/>
    </row>
    <row r="74" spans="1:14" ht="12.75">
      <c r="A74" s="49" t="s">
        <v>116</v>
      </c>
      <c r="B74" s="85"/>
      <c r="G74"/>
      <c r="N74" s="71"/>
    </row>
    <row r="75" spans="2:7" ht="12.75">
      <c r="B75" s="49" t="s">
        <v>115</v>
      </c>
      <c r="G75"/>
    </row>
  </sheetData>
  <sheetProtection selectLockedCells="1" selectUnlockedCells="1"/>
  <mergeCells count="6">
    <mergeCell ref="A1:F1"/>
    <mergeCell ref="A2:G2"/>
    <mergeCell ref="A3:B3"/>
    <mergeCell ref="C3:G3"/>
    <mergeCell ref="A4:B4"/>
    <mergeCell ref="C4:G4"/>
  </mergeCells>
  <hyperlinks>
    <hyperlink ref="B73" r:id="rId1" display="odbyt@jipek.cz"/>
  </hyperlinks>
  <printOptions/>
  <pageMargins left="0.15763888888888888" right="0.15763888888888888" top="0" bottom="0" header="0.5118055555555555" footer="0.5118055555555555"/>
  <pageSetup fitToHeight="1" fitToWidth="1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zapalacova</cp:lastModifiedBy>
  <cp:lastPrinted>2015-11-10T07:22:23Z</cp:lastPrinted>
  <dcterms:modified xsi:type="dcterms:W3CDTF">2015-11-10T07:36:26Z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