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vana Lášková\Documents\CELIACI\2019\AKCE TRH 2019\Objednávky\"/>
    </mc:Choice>
  </mc:AlternateContent>
  <xr:revisionPtr revIDLastSave="0" documentId="8_{5F9238FB-2FA3-4F96-B350-804C75F2C68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Objednavka" sheetId="1" r:id="rId1"/>
  </sheets>
  <definedNames>
    <definedName name="_xlnm._FilterDatabase" localSheetId="0" hidden="1">Objednavka!$A$4:$L$61</definedName>
    <definedName name="_xlnm.Print_Titles" localSheetId="0">Objednavka!$1:$5</definedName>
    <definedName name="_xlnm.Print_Area" localSheetId="0">Objednavka!$A:$M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7" i="1" l="1"/>
  <c r="K27" i="1"/>
  <c r="I27" i="1"/>
  <c r="I41" i="1"/>
  <c r="I40" i="1"/>
  <c r="I39" i="1"/>
  <c r="I38" i="1"/>
  <c r="I37" i="1"/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8" i="1"/>
  <c r="I29" i="1"/>
  <c r="I30" i="1"/>
  <c r="I31" i="1"/>
  <c r="I32" i="1"/>
  <c r="I33" i="1"/>
  <c r="I34" i="1"/>
  <c r="I35" i="1"/>
  <c r="I36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K6" i="1" l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7" i="1"/>
  <c r="K7" i="1"/>
  <c r="L6" i="1"/>
  <c r="L35" i="1" l="1"/>
  <c r="L34" i="1"/>
  <c r="L26" i="1"/>
  <c r="K35" i="1" l="1"/>
  <c r="K34" i="1"/>
  <c r="K26" i="1"/>
  <c r="L12" i="1" l="1"/>
  <c r="K12" i="1"/>
  <c r="L10" i="1"/>
  <c r="K10" i="1"/>
  <c r="L9" i="1"/>
  <c r="K9" i="1"/>
  <c r="L8" i="1"/>
  <c r="K8" i="1"/>
  <c r="L25" i="1" l="1"/>
  <c r="K25" i="1"/>
  <c r="L24" i="1"/>
  <c r="K24" i="1"/>
  <c r="L23" i="1"/>
  <c r="K23" i="1"/>
  <c r="L22" i="1"/>
  <c r="K22" i="1"/>
  <c r="L11" i="1"/>
  <c r="K11" i="1"/>
  <c r="L33" i="1" l="1"/>
  <c r="K33" i="1"/>
  <c r="L32" i="1"/>
  <c r="K32" i="1"/>
  <c r="L31" i="1"/>
  <c r="K31" i="1"/>
  <c r="L30" i="1"/>
  <c r="K30" i="1"/>
  <c r="L29" i="1"/>
  <c r="K29" i="1"/>
  <c r="L28" i="1"/>
  <c r="K28" i="1"/>
  <c r="K42" i="1" l="1"/>
  <c r="L42" i="1"/>
  <c r="L45" i="1"/>
  <c r="L47" i="1"/>
  <c r="K45" i="1"/>
  <c r="K47" i="1"/>
  <c r="K44" i="1" l="1"/>
  <c r="L44" i="1" l="1"/>
  <c r="L46" i="1" l="1"/>
  <c r="K46" i="1"/>
  <c r="K39" i="1" l="1"/>
  <c r="K40" i="1"/>
  <c r="K38" i="1"/>
  <c r="K41" i="1"/>
  <c r="K37" i="1"/>
  <c r="K43" i="1"/>
  <c r="K36" i="1"/>
  <c r="K57" i="1"/>
  <c r="K56" i="1"/>
  <c r="K55" i="1"/>
  <c r="K54" i="1"/>
  <c r="K50" i="1"/>
  <c r="K49" i="1"/>
  <c r="K48" i="1"/>
  <c r="K53" i="1"/>
  <c r="K51" i="1"/>
  <c r="K52" i="1"/>
  <c r="K58" i="1" l="1"/>
  <c r="L51" i="1"/>
  <c r="L53" i="1"/>
  <c r="L48" i="1"/>
  <c r="L49" i="1"/>
  <c r="L50" i="1"/>
  <c r="L54" i="1"/>
  <c r="L55" i="1"/>
  <c r="L56" i="1"/>
  <c r="L57" i="1"/>
  <c r="L40" i="1" l="1"/>
  <c r="L37" i="1"/>
  <c r="L36" i="1"/>
  <c r="L52" i="1"/>
  <c r="L39" i="1"/>
  <c r="L38" i="1"/>
  <c r="L41" i="1"/>
  <c r="L43" i="1"/>
  <c r="L58" i="1" l="1"/>
  <c r="L1" i="1" s="1"/>
  <c r="K1" i="1"/>
</calcChain>
</file>

<file path=xl/sharedStrings.xml><?xml version="1.0" encoding="utf-8"?>
<sst xmlns="http://schemas.openxmlformats.org/spreadsheetml/2006/main" count="259" uniqueCount="132">
  <si>
    <t>Množství</t>
  </si>
  <si>
    <t>Poznámka</t>
  </si>
  <si>
    <t>Hmotnost
(g)</t>
  </si>
  <si>
    <t>Mouka rýžová nativní hladká</t>
  </si>
  <si>
    <t>Mouka rýžová nativní polohrubá</t>
  </si>
  <si>
    <t>Burizony rýžové</t>
  </si>
  <si>
    <t>Mouka kukuřičná nativní hladká</t>
  </si>
  <si>
    <t>dle etikety</t>
  </si>
  <si>
    <t xml:space="preserve">Mouka sójová nativní hladká plnotučná </t>
  </si>
  <si>
    <t>Mouka jahelná nativní</t>
  </si>
  <si>
    <t>Strouhanka kukuřičná jemná</t>
  </si>
  <si>
    <t>DPH %</t>
  </si>
  <si>
    <t>Minimální trvanlivost</t>
  </si>
  <si>
    <t>Položka</t>
  </si>
  <si>
    <t>Objednávka celkem:</t>
  </si>
  <si>
    <t>vč. DPH</t>
  </si>
  <si>
    <t>bez DPH</t>
  </si>
  <si>
    <t>Celkem Kč vč. DPH</t>
  </si>
  <si>
    <t>Celkem Kč bez DPH</t>
  </si>
  <si>
    <t>Sur</t>
  </si>
  <si>
    <t>Kč bez DPH/MJ</t>
  </si>
  <si>
    <t>Kč s DPH/MJ</t>
  </si>
  <si>
    <t>Kat.</t>
  </si>
  <si>
    <t>Mezisoučet:</t>
  </si>
  <si>
    <t>Těs</t>
  </si>
  <si>
    <t>Rýžové těst. RISOLINO - vřetena</t>
  </si>
  <si>
    <t>Rýžové těst. RISOLINO - penne</t>
  </si>
  <si>
    <t>Rýžové těst. RISOLINO - kolínka</t>
  </si>
  <si>
    <t>Rýžové těst. RISOLINO - pol.hvězdičky</t>
  </si>
  <si>
    <t>Rýžové těst. LUCKA -vřetena</t>
  </si>
  <si>
    <t>Rýžové těst. LUCKA - pol.hvězdičky</t>
  </si>
  <si>
    <t>Rýžové těst. LUCKA - nudle vlasové</t>
  </si>
  <si>
    <t>Rýžové těst. LUCKA - nudle 3 mm</t>
  </si>
  <si>
    <t>Rýžové těst. LUCKA - nudle 7 mm</t>
  </si>
  <si>
    <t>Rýžové těst. LUCKA - kolínka</t>
  </si>
  <si>
    <t xml:space="preserve">Strouhanka originál Bezlepík </t>
  </si>
  <si>
    <t>Vločky jáhelné instantní</t>
  </si>
  <si>
    <t>Vločky pohankové instantní</t>
  </si>
  <si>
    <t>Quinoa bílá</t>
  </si>
  <si>
    <t>Trv</t>
  </si>
  <si>
    <t>Vločky ovesné bez lepku</t>
  </si>
  <si>
    <t>Alergeny</t>
  </si>
  <si>
    <t>výrazná chuť hořčice černé a bílé</t>
  </si>
  <si>
    <t>tradiční chuť máku</t>
  </si>
  <si>
    <t>s točeným pivem a cyaenským pepřem</t>
  </si>
  <si>
    <t>Sója, Mléko včetně laktózy</t>
  </si>
  <si>
    <t>Sója</t>
  </si>
  <si>
    <t>-</t>
  </si>
  <si>
    <t>Sezam</t>
  </si>
  <si>
    <t>Deprot.pšeničný škrob (DPŠ)</t>
  </si>
  <si>
    <t>Vejce, Mléko vč. Laktózy</t>
  </si>
  <si>
    <t>Vejce</t>
  </si>
  <si>
    <t>typická sladká kakaová chuť</t>
  </si>
  <si>
    <t>nejkřupavější, typicky tvarůžkové</t>
  </si>
  <si>
    <t>DPŠ, Vejce, Sója, Mléko vč. Laktózy</t>
  </si>
  <si>
    <t>Vejce, Vlčí bob</t>
  </si>
  <si>
    <t>Gas</t>
  </si>
  <si>
    <t>Vejce, Vlčí bob (Lupina)</t>
  </si>
  <si>
    <t>jemná chuť tradiční pizzy</t>
  </si>
  <si>
    <t>Vejce, bez LAKTÓZY</t>
  </si>
  <si>
    <t>Chl</t>
  </si>
  <si>
    <t>Běž</t>
  </si>
  <si>
    <t>Slad</t>
  </si>
  <si>
    <t>Jem</t>
  </si>
  <si>
    <t>tyčinky pro každý den a příležitost</t>
  </si>
  <si>
    <t>jedinečná chuť slaného karamelu</t>
  </si>
  <si>
    <t>Vejce, Sója</t>
  </si>
  <si>
    <t>na tiramisu, dezerty a nepečené dorty</t>
  </si>
  <si>
    <t>polotovar na domácí pizzu</t>
  </si>
  <si>
    <t>bez LAKTÓZY, s olejnatými semínky</t>
  </si>
  <si>
    <t>Chléb Podmáslový OA</t>
  </si>
  <si>
    <t>Mazanec máslový OA</t>
  </si>
  <si>
    <t>OA - baleno v ochranné atmosféře s prodlouženou trvanlivostí</t>
  </si>
  <si>
    <t>10 dnů</t>
  </si>
  <si>
    <t>2 x 110 g</t>
  </si>
  <si>
    <t>3 x 48 g</t>
  </si>
  <si>
    <t>2 x 105 g</t>
  </si>
  <si>
    <t>2 x 85 g</t>
  </si>
  <si>
    <t>2 x 42 g</t>
  </si>
  <si>
    <t>Chléb PIVNÍ půlka OA</t>
  </si>
  <si>
    <t>bez Al., velmi vláčný, pro děti i dospělé</t>
  </si>
  <si>
    <t>bez LAKTÓZY, náš rohlík, ten nejlepší</t>
  </si>
  <si>
    <t>bez LAKTÓZY, burger jak má být</t>
  </si>
  <si>
    <t>bez LAKTÓZY, báječná, jemňoučká</t>
  </si>
  <si>
    <t>bez LAKTÓZY, vždy k zakousnutí</t>
  </si>
  <si>
    <t>bez LAKTÓZY, na tradiční chlebíčky</t>
  </si>
  <si>
    <t>skvělá sladká snídaně s máslem i bez</t>
  </si>
  <si>
    <t>bez LAKTÓZY, náš TOP, nejprodávanější</t>
  </si>
  <si>
    <t>bez LAKTÓZY, úžasný na tousty</t>
  </si>
  <si>
    <t>s podmáslím, pevný, skvělý na topinky</t>
  </si>
  <si>
    <t>Balení
ks</t>
  </si>
  <si>
    <t>Frgál lašský Hruškový půlka OA</t>
  </si>
  <si>
    <t>bez LAKTÓZY, bohatá hrušková náplň</t>
  </si>
  <si>
    <t>bez LAKTÓZY, hustá maková náplň</t>
  </si>
  <si>
    <t>bez LAKTÓZY, plná náplň šv.povidel</t>
  </si>
  <si>
    <t>s rozinkami a rumem, klasika nad klasiky</t>
  </si>
  <si>
    <t>Frgál lašský Makový půlka OA</t>
  </si>
  <si>
    <t>Frgál lašský Švestkový půlka OA</t>
  </si>
  <si>
    <t>Frgál lašský Tvarohový půlka OA</t>
  </si>
  <si>
    <t>Perník balený OA</t>
  </si>
  <si>
    <t>Bábovka mramorová OA</t>
  </si>
  <si>
    <t>bez LAKTÓZY, lahodná snídaně či svačina</t>
  </si>
  <si>
    <t>bez LAKTÓZY, jemně vyšlehaná</t>
  </si>
  <si>
    <t>vychytaný kynutý knedlík</t>
  </si>
  <si>
    <t>bez LAKTÓZY se semínky lnu, jáhel a slun.</t>
  </si>
  <si>
    <t>21 dnů</t>
  </si>
  <si>
    <t>Knedlík kynutý</t>
  </si>
  <si>
    <t>8 dnů</t>
  </si>
  <si>
    <t>6 měsíců - dle data na obalu</t>
  </si>
  <si>
    <t>4 měsíce - dle data na obalu</t>
  </si>
  <si>
    <t>Chlebík Toustový OA (vegan)</t>
  </si>
  <si>
    <t>Chlebík Vital OA (vegan)</t>
  </si>
  <si>
    <t>Chlebík Zrnko OA (vegan)</t>
  </si>
  <si>
    <t>Veka OA (vegan)</t>
  </si>
  <si>
    <t>Bageta Sypaná OA (vegan)</t>
  </si>
  <si>
    <t>Bagetka OA (vegan)</t>
  </si>
  <si>
    <t>Burger SOFT Sezam OA (vegan)</t>
  </si>
  <si>
    <t>Houska s mákem OA (vegan)</t>
  </si>
  <si>
    <t>Kaiserka sypaná mákem OA (vegan)</t>
  </si>
  <si>
    <t>Pizza korpus - balení 2ks 150 g OA (vegan)</t>
  </si>
  <si>
    <r>
      <t xml:space="preserve">Pepinky </t>
    </r>
    <r>
      <rPr>
        <i/>
        <sz val="12"/>
        <color theme="1"/>
        <rFont val="Calibri"/>
        <family val="2"/>
        <charset val="238"/>
        <scheme val="minor"/>
      </rPr>
      <t>Cukrářské PIŠKOTY</t>
    </r>
  </si>
  <si>
    <r>
      <t xml:space="preserve">Slané krekry "Pepinky" - </t>
    </r>
    <r>
      <rPr>
        <sz val="12"/>
        <color theme="1"/>
        <rFont val="Calibri"/>
        <family val="2"/>
        <charset val="238"/>
        <scheme val="minor"/>
      </rPr>
      <t>HOŘČICE</t>
    </r>
  </si>
  <si>
    <r>
      <t xml:space="preserve">Sladké sušenky "Pepinky" - </t>
    </r>
    <r>
      <rPr>
        <i/>
        <sz val="12"/>
        <color theme="1"/>
        <rFont val="Calibri"/>
        <family val="2"/>
        <charset val="238"/>
        <scheme val="minor"/>
      </rPr>
      <t>KAKAO</t>
    </r>
  </si>
  <si>
    <r>
      <t xml:space="preserve">Slané krekry "Pepinky" - </t>
    </r>
    <r>
      <rPr>
        <sz val="12"/>
        <color theme="1"/>
        <rFont val="Calibri"/>
        <family val="2"/>
        <charset val="238"/>
        <scheme val="minor"/>
      </rPr>
      <t>MÁK</t>
    </r>
  </si>
  <si>
    <r>
      <t xml:space="preserve">Slané krekry "Pepinky" - </t>
    </r>
    <r>
      <rPr>
        <sz val="12"/>
        <color theme="1"/>
        <rFont val="Calibri"/>
        <family val="2"/>
        <charset val="238"/>
        <scheme val="minor"/>
      </rPr>
      <t>PIVNÍ pikant</t>
    </r>
  </si>
  <si>
    <r>
      <t xml:space="preserve">Slané krekry "Pepinky" - </t>
    </r>
    <r>
      <rPr>
        <sz val="12"/>
        <color theme="1"/>
        <rFont val="Calibri"/>
        <family val="2"/>
        <charset val="238"/>
        <scheme val="minor"/>
      </rPr>
      <t>PIZZA</t>
    </r>
  </si>
  <si>
    <r>
      <t xml:space="preserve">Slané krekry "Pepinky" - </t>
    </r>
    <r>
      <rPr>
        <sz val="12"/>
        <color theme="1"/>
        <rFont val="Calibri"/>
        <family val="2"/>
        <charset val="238"/>
        <scheme val="minor"/>
      </rPr>
      <t>TVARŮŽKY</t>
    </r>
  </si>
  <si>
    <r>
      <t>Pepinky</t>
    </r>
    <r>
      <rPr>
        <sz val="12"/>
        <color theme="1"/>
        <rFont val="Calibri"/>
        <family val="2"/>
        <charset val="238"/>
        <scheme val="minor"/>
      </rPr>
      <t xml:space="preserve"> Tyčinky EVERY</t>
    </r>
  </si>
  <si>
    <r>
      <t xml:space="preserve">Pepinky </t>
    </r>
    <r>
      <rPr>
        <sz val="12"/>
        <color theme="1"/>
        <rFont val="Calibri"/>
        <family val="2"/>
        <charset val="238"/>
        <scheme val="minor"/>
      </rPr>
      <t>Tyčinky SLANÝ KARAMEL</t>
    </r>
  </si>
  <si>
    <t>U Bezlepíka - Objednávkový formulář "Nákup do tašky" - Vánoční bezlepkový trh Praha 14.12.19´</t>
  </si>
  <si>
    <r>
      <t xml:space="preserve">Sladké sušenky "Pepinky" - </t>
    </r>
    <r>
      <rPr>
        <b/>
        <i/>
        <sz val="12"/>
        <color theme="1"/>
        <rFont val="Calibri"/>
        <family val="2"/>
        <charset val="238"/>
        <scheme val="minor"/>
      </rPr>
      <t>FLÍČKY</t>
    </r>
  </si>
  <si>
    <r>
      <t xml:space="preserve">Objednávka do úterý 10.12. do 13 hodin na emailovou adresu: </t>
    </r>
    <r>
      <rPr>
        <b/>
        <sz val="22"/>
        <color rgb="FF0000CC"/>
        <rFont val="Calibri"/>
        <family val="2"/>
        <charset val="238"/>
        <scheme val="minor"/>
      </rPr>
      <t xml:space="preserve">objednavky@bezlepik.cz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</si>
</sst>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 &quot;g&quot;"/>
    <numFmt numFmtId="165" formatCode="0_ &quot;ks&quot;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charset val="238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22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22"/>
      <color rgb="FF0000CC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5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7" fillId="0" borderId="0"/>
  </cellStyleXfs>
  <cellXfs count="152">
    <xf numFmtId="0" fontId="0" fillId="0" borderId="0" xfId="0"/>
    <xf numFmtId="164" fontId="0" fillId="0" borderId="1" xfId="0" applyNumberFormat="1" applyBorder="1" applyAlignment="1" applyProtection="1">
      <alignment horizontal="right" vertical="center" indent="1"/>
      <protection hidden="1"/>
    </xf>
    <xf numFmtId="4" fontId="18" fillId="0" borderId="1" xfId="0" applyNumberFormat="1" applyFont="1" applyBorder="1" applyAlignment="1" applyProtection="1">
      <alignment horizontal="right" vertical="center" indent="1"/>
      <protection hidden="1"/>
    </xf>
    <xf numFmtId="4" fontId="15" fillId="0" borderId="1" xfId="0" applyNumberFormat="1" applyFont="1" applyFill="1" applyBorder="1" applyAlignment="1" applyProtection="1">
      <alignment horizontal="right" vertical="center" indent="1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left" vertical="center" indent="1"/>
      <protection hidden="1"/>
    </xf>
    <xf numFmtId="9" fontId="15" fillId="0" borderId="6" xfId="0" applyNumberFormat="1" applyFont="1" applyBorder="1" applyAlignment="1" applyProtection="1">
      <alignment horizontal="right" vertical="center" indent="1"/>
      <protection hidden="1"/>
    </xf>
    <xf numFmtId="4" fontId="21" fillId="0" borderId="2" xfId="0" applyNumberFormat="1" applyFont="1" applyFill="1" applyBorder="1" applyAlignment="1" applyProtection="1">
      <alignment horizontal="right" vertical="center" indent="1"/>
      <protection hidden="1"/>
    </xf>
    <xf numFmtId="9" fontId="18" fillId="0" borderId="6" xfId="0" applyNumberFormat="1" applyFont="1" applyBorder="1" applyAlignment="1" applyProtection="1">
      <alignment horizontal="right" vertical="center" indent="1"/>
      <protection hidden="1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right" vertical="center" indent="1"/>
      <protection hidden="1"/>
    </xf>
    <xf numFmtId="0" fontId="9" fillId="0" borderId="0" xfId="0" applyFont="1" applyFill="1" applyBorder="1" applyAlignment="1" applyProtection="1">
      <alignment horizontal="left" vertical="center" inden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horizontal="right" vertical="center" wrapText="1" indent="1"/>
      <protection hidden="1"/>
    </xf>
    <xf numFmtId="0" fontId="10" fillId="0" borderId="0" xfId="0" applyFont="1" applyFill="1" applyBorder="1" applyAlignment="1" applyProtection="1">
      <alignment horizontal="left" vertical="center" wrapText="1" indent="1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 wrapText="1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left" vertical="center" indent="1"/>
      <protection hidden="1"/>
    </xf>
    <xf numFmtId="0" fontId="0" fillId="0" borderId="0" xfId="0" applyFill="1" applyAlignment="1" applyProtection="1">
      <alignment horizontal="right" vertical="center" indent="1"/>
      <protection hidden="1"/>
    </xf>
    <xf numFmtId="0" fontId="15" fillId="0" borderId="0" xfId="0" applyFont="1" applyFill="1" applyAlignment="1" applyProtection="1">
      <alignment horizontal="right" vertical="center" indent="1"/>
      <protection hidden="1"/>
    </xf>
    <xf numFmtId="164" fontId="0" fillId="0" borderId="4" xfId="0" applyNumberFormat="1" applyBorder="1" applyAlignment="1" applyProtection="1">
      <alignment horizontal="right" vertical="center" indent="1"/>
      <protection hidden="1"/>
    </xf>
    <xf numFmtId="0" fontId="0" fillId="0" borderId="10" xfId="0" applyBorder="1" applyAlignment="1" applyProtection="1">
      <alignment horizontal="left" vertical="center" indent="1"/>
      <protection hidden="1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9" fontId="15" fillId="0" borderId="9" xfId="0" applyNumberFormat="1" applyFont="1" applyBorder="1" applyAlignment="1" applyProtection="1">
      <alignment horizontal="right" vertical="center" indent="1"/>
      <protection hidden="1"/>
    </xf>
    <xf numFmtId="4" fontId="18" fillId="0" borderId="4" xfId="0" applyNumberFormat="1" applyFont="1" applyBorder="1" applyAlignment="1" applyProtection="1">
      <alignment horizontal="right" vertical="center" indent="1"/>
      <protection hidden="1"/>
    </xf>
    <xf numFmtId="4" fontId="15" fillId="0" borderId="4" xfId="0" applyNumberFormat="1" applyFont="1" applyFill="1" applyBorder="1" applyAlignment="1" applyProtection="1">
      <alignment horizontal="right" vertical="center" inden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4" fontId="20" fillId="0" borderId="2" xfId="0" applyNumberFormat="1" applyFont="1" applyFill="1" applyBorder="1" applyAlignment="1" applyProtection="1">
      <alignment horizontal="right" vertical="center" indent="1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right" vertical="center" indent="1"/>
      <protection hidden="1"/>
    </xf>
    <xf numFmtId="4" fontId="23" fillId="3" borderId="7" xfId="0" applyNumberFormat="1" applyFont="1" applyFill="1" applyBorder="1" applyAlignment="1" applyProtection="1">
      <alignment horizontal="right" vertical="center" indent="1"/>
      <protection hidden="1"/>
    </xf>
    <xf numFmtId="3" fontId="24" fillId="3" borderId="7" xfId="0" applyNumberFormat="1" applyFont="1" applyFill="1" applyBorder="1" applyAlignment="1" applyProtection="1">
      <alignment horizontal="right" vertical="center" indent="1"/>
      <protection hidden="1"/>
    </xf>
    <xf numFmtId="4" fontId="20" fillId="0" borderId="10" xfId="0" applyNumberFormat="1" applyFont="1" applyFill="1" applyBorder="1" applyAlignment="1" applyProtection="1">
      <alignment horizontal="right" vertical="center" indent="1"/>
      <protection hidden="1"/>
    </xf>
    <xf numFmtId="4" fontId="21" fillId="0" borderId="10" xfId="0" applyNumberFormat="1" applyFont="1" applyFill="1" applyBorder="1" applyAlignment="1" applyProtection="1">
      <alignment horizontal="right" vertical="center" indent="1"/>
      <protection hidden="1"/>
    </xf>
    <xf numFmtId="164" fontId="0" fillId="0" borderId="17" xfId="0" applyNumberFormat="1" applyBorder="1" applyAlignment="1" applyProtection="1">
      <alignment horizontal="right" vertical="center" indent="1"/>
      <protection hidden="1"/>
    </xf>
    <xf numFmtId="0" fontId="0" fillId="0" borderId="18" xfId="0" applyBorder="1" applyAlignment="1" applyProtection="1">
      <alignment horizontal="left" vertical="center" indent="1"/>
      <protection hidden="1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9" fontId="15" fillId="0" borderId="16" xfId="0" applyNumberFormat="1" applyFont="1" applyBorder="1" applyAlignment="1" applyProtection="1">
      <alignment horizontal="right" vertical="center" indent="1"/>
      <protection hidden="1"/>
    </xf>
    <xf numFmtId="4" fontId="18" fillId="0" borderId="17" xfId="0" applyNumberFormat="1" applyFont="1" applyBorder="1" applyAlignment="1" applyProtection="1">
      <alignment horizontal="right" vertical="center" indent="1"/>
      <protection hidden="1"/>
    </xf>
    <xf numFmtId="4" fontId="15" fillId="0" borderId="17" xfId="0" applyNumberFormat="1" applyFont="1" applyFill="1" applyBorder="1" applyAlignment="1" applyProtection="1">
      <alignment horizontal="right" vertical="center" indent="1"/>
      <protection hidden="1"/>
    </xf>
    <xf numFmtId="4" fontId="20" fillId="0" borderId="18" xfId="0" applyNumberFormat="1" applyFont="1" applyFill="1" applyBorder="1" applyAlignment="1" applyProtection="1">
      <alignment horizontal="right" vertical="center" indent="1"/>
      <protection hidden="1"/>
    </xf>
    <xf numFmtId="4" fontId="21" fillId="0" borderId="18" xfId="0" applyNumberFormat="1" applyFont="1" applyFill="1" applyBorder="1" applyAlignment="1" applyProtection="1">
      <alignment horizontal="right" vertical="center" indent="1"/>
      <protection hidden="1"/>
    </xf>
    <xf numFmtId="0" fontId="0" fillId="0" borderId="21" xfId="0" applyFill="1" applyBorder="1" applyAlignment="1" applyProtection="1">
      <alignment horizontal="center" vertical="center"/>
      <protection hidden="1"/>
    </xf>
    <xf numFmtId="0" fontId="0" fillId="0" borderId="22" xfId="0" applyFill="1" applyBorder="1" applyAlignment="1" applyProtection="1">
      <alignment horizontal="center" vertical="center"/>
      <protection hidden="1"/>
    </xf>
    <xf numFmtId="164" fontId="0" fillId="0" borderId="25" xfId="0" applyNumberFormat="1" applyBorder="1" applyAlignment="1" applyProtection="1">
      <alignment horizontal="right" vertical="center" indent="1"/>
      <protection hidden="1"/>
    </xf>
    <xf numFmtId="0" fontId="0" fillId="0" borderId="26" xfId="0" applyBorder="1" applyAlignment="1" applyProtection="1">
      <alignment horizontal="left" vertical="center" indent="1"/>
      <protection hidden="1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9" fontId="15" fillId="0" borderId="28" xfId="0" applyNumberFormat="1" applyFont="1" applyBorder="1" applyAlignment="1" applyProtection="1">
      <alignment horizontal="right" vertical="center" indent="1"/>
      <protection hidden="1"/>
    </xf>
    <xf numFmtId="4" fontId="18" fillId="0" borderId="25" xfId="0" applyNumberFormat="1" applyFont="1" applyBorder="1" applyAlignment="1" applyProtection="1">
      <alignment horizontal="right" vertical="center" indent="1"/>
      <protection hidden="1"/>
    </xf>
    <xf numFmtId="4" fontId="15" fillId="0" borderId="25" xfId="0" applyNumberFormat="1" applyFont="1" applyFill="1" applyBorder="1" applyAlignment="1" applyProtection="1">
      <alignment horizontal="right" vertical="center" indent="1"/>
      <protection hidden="1"/>
    </xf>
    <xf numFmtId="4" fontId="20" fillId="0" borderId="26" xfId="0" applyNumberFormat="1" applyFont="1" applyFill="1" applyBorder="1" applyAlignment="1" applyProtection="1">
      <alignment horizontal="right" vertical="center" indent="1"/>
      <protection hidden="1"/>
    </xf>
    <xf numFmtId="4" fontId="21" fillId="0" borderId="26" xfId="0" applyNumberFormat="1" applyFont="1" applyFill="1" applyBorder="1" applyAlignment="1" applyProtection="1">
      <alignment horizontal="right" vertical="center" indent="1"/>
      <protection hidden="1"/>
    </xf>
    <xf numFmtId="164" fontId="0" fillId="0" borderId="31" xfId="0" applyNumberFormat="1" applyBorder="1" applyAlignment="1" applyProtection="1">
      <alignment horizontal="right" vertical="center" indent="1"/>
      <protection hidden="1"/>
    </xf>
    <xf numFmtId="0" fontId="0" fillId="0" borderId="32" xfId="0" applyBorder="1" applyAlignment="1" applyProtection="1">
      <alignment horizontal="left" vertical="center" indent="1"/>
      <protection hidden="1"/>
    </xf>
    <xf numFmtId="0" fontId="5" fillId="2" borderId="33" xfId="0" applyFont="1" applyFill="1" applyBorder="1" applyAlignment="1" applyProtection="1">
      <alignment horizontal="center" vertical="center"/>
      <protection locked="0"/>
    </xf>
    <xf numFmtId="9" fontId="15" fillId="0" borderId="34" xfId="0" applyNumberFormat="1" applyFont="1" applyBorder="1" applyAlignment="1" applyProtection="1">
      <alignment horizontal="right" vertical="center" indent="1"/>
      <protection hidden="1"/>
    </xf>
    <xf numFmtId="4" fontId="18" fillId="0" borderId="31" xfId="0" applyNumberFormat="1" applyFont="1" applyBorder="1" applyAlignment="1" applyProtection="1">
      <alignment horizontal="right" vertical="center" indent="1"/>
      <protection hidden="1"/>
    </xf>
    <xf numFmtId="4" fontId="15" fillId="0" borderId="31" xfId="0" applyNumberFormat="1" applyFont="1" applyFill="1" applyBorder="1" applyAlignment="1" applyProtection="1">
      <alignment horizontal="right" vertical="center" indent="1"/>
      <protection hidden="1"/>
    </xf>
    <xf numFmtId="4" fontId="20" fillId="0" borderId="32" xfId="0" applyNumberFormat="1" applyFont="1" applyFill="1" applyBorder="1" applyAlignment="1" applyProtection="1">
      <alignment horizontal="right" vertical="center" indent="1"/>
      <protection hidden="1"/>
    </xf>
    <xf numFmtId="4" fontId="21" fillId="0" borderId="32" xfId="0" applyNumberFormat="1" applyFont="1" applyFill="1" applyBorder="1" applyAlignment="1" applyProtection="1">
      <alignment horizontal="right" vertical="center" indent="1"/>
      <protection hidden="1"/>
    </xf>
    <xf numFmtId="0" fontId="0" fillId="0" borderId="23" xfId="0" applyFill="1" applyBorder="1" applyAlignment="1" applyProtection="1">
      <alignment horizontal="center" vertical="center"/>
      <protection hidden="1"/>
    </xf>
    <xf numFmtId="0" fontId="0" fillId="0" borderId="30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8" fillId="0" borderId="38" xfId="0" applyFont="1" applyFill="1" applyBorder="1" applyAlignment="1" applyProtection="1">
      <alignment horizontal="left" vertical="center"/>
      <protection hidden="1"/>
    </xf>
    <xf numFmtId="0" fontId="15" fillId="0" borderId="37" xfId="0" applyFont="1" applyFill="1" applyBorder="1" applyAlignment="1" applyProtection="1">
      <alignment vertical="center"/>
      <protection hidden="1"/>
    </xf>
    <xf numFmtId="4" fontId="14" fillId="3" borderId="41" xfId="0" applyNumberFormat="1" applyFont="1" applyFill="1" applyBorder="1" applyAlignment="1" applyProtection="1">
      <alignment horizontal="right" vertical="center" indent="1"/>
      <protection hidden="1"/>
    </xf>
    <xf numFmtId="3" fontId="4" fillId="3" borderId="42" xfId="0" applyNumberFormat="1" applyFont="1" applyFill="1" applyBorder="1" applyAlignment="1" applyProtection="1">
      <alignment horizontal="right" vertical="center" indent="1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15" fillId="0" borderId="2" xfId="0" applyFont="1" applyBorder="1" applyAlignment="1" applyProtection="1">
      <alignment horizontal="left" vertical="center" indent="1"/>
      <protection hidden="1"/>
    </xf>
    <xf numFmtId="0" fontId="15" fillId="0" borderId="10" xfId="0" applyFont="1" applyBorder="1" applyAlignment="1" applyProtection="1">
      <alignment horizontal="left" vertical="center" indent="1"/>
      <protection hidden="1"/>
    </xf>
    <xf numFmtId="0" fontId="15" fillId="0" borderId="18" xfId="0" applyFont="1" applyBorder="1" applyAlignment="1" applyProtection="1">
      <alignment horizontal="left" vertical="center" indent="1"/>
      <protection hidden="1"/>
    </xf>
    <xf numFmtId="0" fontId="15" fillId="0" borderId="26" xfId="0" applyFont="1" applyBorder="1" applyAlignment="1" applyProtection="1">
      <alignment horizontal="left" vertical="center" indent="1"/>
      <protection hidden="1"/>
    </xf>
    <xf numFmtId="0" fontId="15" fillId="0" borderId="32" xfId="0" applyFont="1" applyBorder="1" applyAlignment="1" applyProtection="1">
      <alignment horizontal="left" vertical="center" indent="1"/>
      <protection hidden="1"/>
    </xf>
    <xf numFmtId="0" fontId="25" fillId="4" borderId="2" xfId="0" applyFont="1" applyFill="1" applyBorder="1" applyAlignment="1" applyProtection="1">
      <alignment horizontal="left" vertical="center" indent="1"/>
      <protection hidden="1"/>
    </xf>
    <xf numFmtId="0" fontId="0" fillId="0" borderId="43" xfId="0" applyFill="1" applyBorder="1" applyAlignment="1" applyProtection="1">
      <alignment horizontal="center" vertical="center"/>
      <protection hidden="1"/>
    </xf>
    <xf numFmtId="164" fontId="0" fillId="0" borderId="44" xfId="0" applyNumberFormat="1" applyBorder="1" applyAlignment="1" applyProtection="1">
      <alignment horizontal="right" vertical="center" indent="1"/>
      <protection hidden="1"/>
    </xf>
    <xf numFmtId="0" fontId="5" fillId="2" borderId="46" xfId="0" applyFont="1" applyFill="1" applyBorder="1" applyAlignment="1" applyProtection="1">
      <alignment horizontal="center" vertical="center"/>
      <protection locked="0"/>
    </xf>
    <xf numFmtId="9" fontId="15" fillId="0" borderId="47" xfId="0" applyNumberFormat="1" applyFont="1" applyBorder="1" applyAlignment="1" applyProtection="1">
      <alignment horizontal="right" vertical="center" indent="1"/>
      <protection hidden="1"/>
    </xf>
    <xf numFmtId="4" fontId="18" fillId="0" borderId="44" xfId="0" applyNumberFormat="1" applyFont="1" applyBorder="1" applyAlignment="1" applyProtection="1">
      <alignment horizontal="right" vertical="center" indent="1"/>
      <protection hidden="1"/>
    </xf>
    <xf numFmtId="4" fontId="15" fillId="0" borderId="44" xfId="0" applyNumberFormat="1" applyFont="1" applyFill="1" applyBorder="1" applyAlignment="1" applyProtection="1">
      <alignment horizontal="right" vertical="center" indent="1"/>
      <protection hidden="1"/>
    </xf>
    <xf numFmtId="0" fontId="2" fillId="0" borderId="0" xfId="0" applyFont="1" applyFill="1" applyAlignment="1" applyProtection="1">
      <alignment horizontal="center" vertical="center" wrapText="1"/>
      <protection hidden="1"/>
    </xf>
    <xf numFmtId="4" fontId="20" fillId="0" borderId="1" xfId="0" applyNumberFormat="1" applyFont="1" applyFill="1" applyBorder="1" applyAlignment="1" applyProtection="1">
      <alignment horizontal="right" vertical="center" indent="1"/>
      <protection hidden="1"/>
    </xf>
    <xf numFmtId="4" fontId="21" fillId="0" borderId="1" xfId="0" applyNumberFormat="1" applyFont="1" applyFill="1" applyBorder="1" applyAlignment="1" applyProtection="1">
      <alignment horizontal="right" vertical="center" indent="1"/>
      <protection hidden="1"/>
    </xf>
    <xf numFmtId="4" fontId="20" fillId="0" borderId="31" xfId="0" applyNumberFormat="1" applyFont="1" applyFill="1" applyBorder="1" applyAlignment="1" applyProtection="1">
      <alignment horizontal="right" vertical="center" indent="1"/>
      <protection hidden="1"/>
    </xf>
    <xf numFmtId="4" fontId="21" fillId="0" borderId="31" xfId="0" applyNumberFormat="1" applyFont="1" applyFill="1" applyBorder="1" applyAlignment="1" applyProtection="1">
      <alignment horizontal="right" vertical="center" indent="1"/>
      <protection hidden="1"/>
    </xf>
    <xf numFmtId="0" fontId="25" fillId="4" borderId="18" xfId="0" applyFont="1" applyFill="1" applyBorder="1" applyAlignment="1" applyProtection="1">
      <alignment horizontal="left" vertical="center" indent="1"/>
      <protection hidden="1"/>
    </xf>
    <xf numFmtId="0" fontId="15" fillId="0" borderId="17" xfId="0" applyFont="1" applyBorder="1" applyAlignment="1" applyProtection="1">
      <alignment horizontal="left" vertical="center" indent="1"/>
      <protection hidden="1"/>
    </xf>
    <xf numFmtId="0" fontId="19" fillId="3" borderId="49" xfId="0" applyFont="1" applyFill="1" applyBorder="1" applyAlignment="1" applyProtection="1">
      <alignment horizontal="center" vertical="center" wrapText="1"/>
      <protection hidden="1"/>
    </xf>
    <xf numFmtId="0" fontId="19" fillId="3" borderId="50" xfId="0" applyFont="1" applyFill="1" applyBorder="1" applyAlignment="1" applyProtection="1">
      <alignment horizontal="center" vertical="center" wrapText="1"/>
      <protection hidden="1"/>
    </xf>
    <xf numFmtId="0" fontId="6" fillId="3" borderId="51" xfId="0" applyFont="1" applyFill="1" applyBorder="1" applyAlignment="1" applyProtection="1">
      <alignment horizontal="left" vertical="center" wrapText="1" indent="1"/>
      <protection hidden="1"/>
    </xf>
    <xf numFmtId="0" fontId="6" fillId="3" borderId="50" xfId="0" applyFont="1" applyFill="1" applyBorder="1" applyAlignment="1" applyProtection="1">
      <alignment horizontal="center" vertical="center" wrapText="1"/>
      <protection hidden="1"/>
    </xf>
    <xf numFmtId="0" fontId="6" fillId="3" borderId="52" xfId="0" applyFont="1" applyFill="1" applyBorder="1" applyAlignment="1" applyProtection="1">
      <alignment horizontal="center" vertical="center" wrapText="1"/>
      <protection hidden="1"/>
    </xf>
    <xf numFmtId="0" fontId="16" fillId="3" borderId="53" xfId="0" applyFont="1" applyFill="1" applyBorder="1" applyAlignment="1" applyProtection="1">
      <alignment horizontal="right" vertical="center" wrapText="1" indent="1"/>
      <protection hidden="1"/>
    </xf>
    <xf numFmtId="0" fontId="16" fillId="3" borderId="50" xfId="0" applyFont="1" applyFill="1" applyBorder="1" applyAlignment="1" applyProtection="1">
      <alignment horizontal="right" vertical="center" wrapText="1" indent="1"/>
      <protection hidden="1"/>
    </xf>
    <xf numFmtId="0" fontId="13" fillId="3" borderId="50" xfId="0" applyFont="1" applyFill="1" applyBorder="1" applyAlignment="1" applyProtection="1">
      <alignment horizontal="right" vertical="center" wrapText="1" indent="1"/>
      <protection hidden="1"/>
    </xf>
    <xf numFmtId="0" fontId="6" fillId="3" borderId="50" xfId="0" applyFont="1" applyFill="1" applyBorder="1" applyAlignment="1" applyProtection="1">
      <alignment horizontal="right" vertical="center" wrapText="1" indent="1"/>
      <protection hidden="1"/>
    </xf>
    <xf numFmtId="0" fontId="11" fillId="3" borderId="54" xfId="0" applyFont="1" applyFill="1" applyBorder="1" applyAlignment="1" applyProtection="1">
      <alignment horizontal="left" vertical="center" wrapText="1" indent="1"/>
      <protection hidden="1"/>
    </xf>
    <xf numFmtId="0" fontId="6" fillId="3" borderId="55" xfId="0" applyFont="1" applyFill="1" applyBorder="1" applyAlignment="1" applyProtection="1">
      <alignment horizontal="center" vertical="center" wrapText="1"/>
      <protection hidden="1"/>
    </xf>
    <xf numFmtId="165" fontId="28" fillId="0" borderId="12" xfId="0" applyNumberFormat="1" applyFont="1" applyBorder="1" applyAlignment="1" applyProtection="1">
      <alignment horizontal="right" vertical="center" indent="1"/>
      <protection hidden="1"/>
    </xf>
    <xf numFmtId="165" fontId="28" fillId="0" borderId="56" xfId="0" applyNumberFormat="1" applyFont="1" applyBorder="1" applyAlignment="1" applyProtection="1">
      <alignment horizontal="right" vertical="center" indent="1"/>
      <protection hidden="1"/>
    </xf>
    <xf numFmtId="165" fontId="28" fillId="0" borderId="45" xfId="0" applyNumberFormat="1" applyFont="1" applyBorder="1" applyAlignment="1" applyProtection="1">
      <alignment horizontal="right" vertical="center" indent="1"/>
      <protection hidden="1"/>
    </xf>
    <xf numFmtId="165" fontId="28" fillId="0" borderId="57" xfId="0" applyNumberFormat="1" applyFont="1" applyBorder="1" applyAlignment="1" applyProtection="1">
      <alignment horizontal="right" vertical="center" indent="1"/>
      <protection hidden="1"/>
    </xf>
    <xf numFmtId="165" fontId="28" fillId="0" borderId="36" xfId="0" applyNumberFormat="1" applyFont="1" applyBorder="1" applyAlignment="1" applyProtection="1">
      <alignment horizontal="right" vertical="center" indent="1"/>
      <protection hidden="1"/>
    </xf>
    <xf numFmtId="165" fontId="28" fillId="0" borderId="45" xfId="0" applyNumberFormat="1" applyFont="1" applyBorder="1" applyAlignment="1" applyProtection="1">
      <alignment horizontal="center" vertical="center"/>
      <protection hidden="1"/>
    </xf>
    <xf numFmtId="165" fontId="28" fillId="0" borderId="56" xfId="0" applyNumberFormat="1" applyFont="1" applyBorder="1" applyAlignment="1" applyProtection="1">
      <alignment horizontal="center" vertical="center"/>
      <protection hidden="1"/>
    </xf>
    <xf numFmtId="165" fontId="28" fillId="0" borderId="12" xfId="0" applyNumberFormat="1" applyFont="1" applyBorder="1" applyAlignment="1" applyProtection="1">
      <alignment horizontal="center" vertical="center"/>
      <protection hidden="1"/>
    </xf>
    <xf numFmtId="165" fontId="28" fillId="0" borderId="58" xfId="0" applyNumberFormat="1" applyFont="1" applyBorder="1" applyAlignment="1" applyProtection="1">
      <alignment horizontal="center" vertical="center"/>
      <protection hidden="1"/>
    </xf>
    <xf numFmtId="165" fontId="28" fillId="0" borderId="36" xfId="0" applyNumberFormat="1" applyFont="1" applyBorder="1" applyAlignment="1" applyProtection="1">
      <alignment horizontal="center" vertical="center"/>
      <protection hidden="1"/>
    </xf>
    <xf numFmtId="165" fontId="28" fillId="0" borderId="57" xfId="0" applyNumberFormat="1" applyFont="1" applyBorder="1" applyAlignment="1" applyProtection="1">
      <alignment horizontal="center" vertical="center"/>
      <protection hidden="1"/>
    </xf>
    <xf numFmtId="4" fontId="20" fillId="0" borderId="25" xfId="0" applyNumberFormat="1" applyFont="1" applyFill="1" applyBorder="1" applyAlignment="1" applyProtection="1">
      <alignment horizontal="right" vertical="center" indent="1"/>
      <protection hidden="1"/>
    </xf>
    <xf numFmtId="0" fontId="29" fillId="0" borderId="0" xfId="0" applyFont="1" applyFill="1" applyAlignment="1" applyProtection="1">
      <alignment horizontal="left" vertical="center" indent="1"/>
      <protection hidden="1"/>
    </xf>
    <xf numFmtId="0" fontId="27" fillId="0" borderId="0" xfId="0" applyFont="1" applyFill="1" applyAlignment="1" applyProtection="1">
      <alignment horizontal="left" vertical="center" indent="1"/>
      <protection hidden="1"/>
    </xf>
    <xf numFmtId="0" fontId="26" fillId="0" borderId="20" xfId="0" applyFont="1" applyBorder="1" applyAlignment="1" applyProtection="1">
      <alignment horizontal="left" vertical="center" wrapText="1" indent="1"/>
    </xf>
    <xf numFmtId="0" fontId="26" fillId="0" borderId="3" xfId="0" applyFont="1" applyBorder="1" applyAlignment="1" applyProtection="1">
      <alignment horizontal="left" vertical="center" wrapText="1" indent="1"/>
    </xf>
    <xf numFmtId="0" fontId="26" fillId="0" borderId="5" xfId="0" applyFont="1" applyBorder="1" applyAlignment="1" applyProtection="1">
      <alignment horizontal="left" vertical="center" wrapText="1" indent="1"/>
    </xf>
    <xf numFmtId="0" fontId="26" fillId="0" borderId="29" xfId="0" applyFont="1" applyBorder="1" applyAlignment="1" applyProtection="1">
      <alignment horizontal="left" vertical="center" wrapText="1" indent="1"/>
    </xf>
    <xf numFmtId="0" fontId="26" fillId="0" borderId="35" xfId="0" applyFont="1" applyBorder="1" applyAlignment="1" applyProtection="1">
      <alignment horizontal="left" vertical="center" wrapText="1" indent="1"/>
    </xf>
    <xf numFmtId="0" fontId="26" fillId="0" borderId="48" xfId="0" applyFont="1" applyBorder="1" applyAlignment="1" applyProtection="1">
      <alignment horizontal="left" vertical="center" wrapText="1" indent="1"/>
    </xf>
    <xf numFmtId="0" fontId="20" fillId="5" borderId="2" xfId="0" applyFont="1" applyFill="1" applyBorder="1" applyAlignment="1" applyProtection="1">
      <alignment horizontal="left" vertical="center" indent="1"/>
      <protection hidden="1"/>
    </xf>
    <xf numFmtId="0" fontId="20" fillId="5" borderId="10" xfId="0" applyFont="1" applyFill="1" applyBorder="1" applyAlignment="1" applyProtection="1">
      <alignment horizontal="left" vertical="center" indent="1"/>
      <protection hidden="1"/>
    </xf>
    <xf numFmtId="0" fontId="20" fillId="5" borderId="18" xfId="0" applyFont="1" applyFill="1" applyBorder="1" applyAlignment="1" applyProtection="1">
      <alignment horizontal="left" vertical="center" indent="1"/>
      <protection hidden="1"/>
    </xf>
    <xf numFmtId="0" fontId="20" fillId="5" borderId="32" xfId="0" applyFont="1" applyFill="1" applyBorder="1" applyAlignment="1" applyProtection="1">
      <alignment horizontal="left" vertical="center" indent="1"/>
      <protection hidden="1"/>
    </xf>
    <xf numFmtId="0" fontId="1" fillId="0" borderId="26" xfId="0" applyFont="1" applyBorder="1" applyAlignment="1" applyProtection="1">
      <alignment horizontal="left" vertical="center" indent="1"/>
      <protection hidden="1"/>
    </xf>
    <xf numFmtId="0" fontId="20" fillId="5" borderId="31" xfId="0" applyFont="1" applyFill="1" applyBorder="1" applyAlignment="1" applyProtection="1">
      <alignment horizontal="left" vertical="center" indent="1"/>
      <protection hidden="1"/>
    </xf>
    <xf numFmtId="164" fontId="25" fillId="0" borderId="1" xfId="0" applyNumberFormat="1" applyFont="1" applyBorder="1" applyAlignment="1" applyProtection="1">
      <alignment horizontal="right" vertical="center" indent="1"/>
      <protection hidden="1"/>
    </xf>
    <xf numFmtId="164" fontId="25" fillId="0" borderId="4" xfId="0" applyNumberFormat="1" applyFont="1" applyBorder="1" applyAlignment="1" applyProtection="1">
      <alignment horizontal="right" vertical="center" indent="1"/>
      <protection hidden="1"/>
    </xf>
    <xf numFmtId="164" fontId="25" fillId="0" borderId="17" xfId="0" applyNumberFormat="1" applyFont="1" applyBorder="1" applyAlignment="1" applyProtection="1">
      <alignment horizontal="right" vertical="center" indent="1"/>
      <protection hidden="1"/>
    </xf>
    <xf numFmtId="164" fontId="1" fillId="0" borderId="31" xfId="0" applyNumberFormat="1" applyFont="1" applyBorder="1" applyAlignment="1" applyProtection="1">
      <alignment horizontal="right" vertical="center" indent="1"/>
      <protection hidden="1"/>
    </xf>
    <xf numFmtId="164" fontId="1" fillId="0" borderId="25" xfId="0" applyNumberFormat="1" applyFont="1" applyBorder="1" applyAlignment="1" applyProtection="1">
      <alignment horizontal="right" vertical="center" indent="1"/>
      <protection hidden="1"/>
    </xf>
    <xf numFmtId="164" fontId="25" fillId="0" borderId="31" xfId="0" applyNumberFormat="1" applyFont="1" applyBorder="1" applyAlignment="1" applyProtection="1">
      <alignment horizontal="right" vertical="center" indent="1"/>
      <protection hidden="1"/>
    </xf>
    <xf numFmtId="0" fontId="1" fillId="0" borderId="2" xfId="0" applyFont="1" applyBorder="1" applyAlignment="1" applyProtection="1">
      <alignment horizontal="left" vertical="center" indent="1"/>
      <protection hidden="1"/>
    </xf>
    <xf numFmtId="0" fontId="1" fillId="0" borderId="32" xfId="0" applyFont="1" applyBorder="1" applyAlignment="1" applyProtection="1">
      <alignment horizontal="left" vertical="center" indent="1"/>
      <protection hidden="1"/>
    </xf>
    <xf numFmtId="164" fontId="15" fillId="0" borderId="18" xfId="0" applyNumberFormat="1" applyFont="1" applyBorder="1" applyAlignment="1" applyProtection="1">
      <alignment horizontal="left" vertical="center" indent="1"/>
      <protection hidden="1"/>
    </xf>
    <xf numFmtId="164" fontId="15" fillId="0" borderId="2" xfId="0" applyNumberFormat="1" applyFont="1" applyBorder="1" applyAlignment="1" applyProtection="1">
      <alignment horizontal="left" vertical="center" indent="1"/>
      <protection hidden="1"/>
    </xf>
    <xf numFmtId="164" fontId="15" fillId="0" borderId="32" xfId="0" applyNumberFormat="1" applyFont="1" applyBorder="1" applyAlignment="1" applyProtection="1">
      <alignment horizontal="left" vertical="center" indent="1"/>
      <protection hidden="1"/>
    </xf>
    <xf numFmtId="164" fontId="0" fillId="0" borderId="18" xfId="0" applyNumberFormat="1" applyBorder="1" applyAlignment="1" applyProtection="1">
      <alignment horizontal="left" vertical="center" indent="1"/>
      <protection hidden="1"/>
    </xf>
    <xf numFmtId="164" fontId="0" fillId="0" borderId="2" xfId="0" applyNumberFormat="1" applyBorder="1" applyAlignment="1" applyProtection="1">
      <alignment horizontal="left" vertical="center" indent="1"/>
      <protection hidden="1"/>
    </xf>
    <xf numFmtId="164" fontId="0" fillId="0" borderId="32" xfId="0" applyNumberFormat="1" applyBorder="1" applyAlignment="1" applyProtection="1">
      <alignment horizontal="left" vertical="center" indent="1"/>
      <protection hidden="1"/>
    </xf>
    <xf numFmtId="164" fontId="25" fillId="0" borderId="25" xfId="0" applyNumberFormat="1" applyFont="1" applyBorder="1" applyAlignment="1" applyProtection="1">
      <alignment horizontal="right" vertical="center" indent="1"/>
      <protection hidden="1"/>
    </xf>
    <xf numFmtId="165" fontId="31" fillId="0" borderId="45" xfId="0" applyNumberFormat="1" applyFont="1" applyBorder="1" applyAlignment="1" applyProtection="1">
      <alignment horizontal="right" vertical="center" indent="1"/>
      <protection hidden="1"/>
    </xf>
    <xf numFmtId="165" fontId="31" fillId="0" borderId="12" xfId="0" applyNumberFormat="1" applyFont="1" applyBorder="1" applyAlignment="1" applyProtection="1">
      <alignment horizontal="right" vertical="center" indent="1"/>
      <protection hidden="1"/>
    </xf>
    <xf numFmtId="165" fontId="31" fillId="0" borderId="56" xfId="0" applyNumberFormat="1" applyFont="1" applyBorder="1" applyAlignment="1" applyProtection="1">
      <alignment horizontal="right" vertical="center" indent="1"/>
      <protection hidden="1"/>
    </xf>
    <xf numFmtId="0" fontId="10" fillId="3" borderId="13" xfId="0" applyFont="1" applyFill="1" applyBorder="1" applyAlignment="1" applyProtection="1">
      <alignment horizontal="center" vertical="center"/>
      <protection hidden="1"/>
    </xf>
    <xf numFmtId="0" fontId="10" fillId="3" borderId="14" xfId="0" applyFont="1" applyFill="1" applyBorder="1" applyAlignment="1" applyProtection="1">
      <alignment horizontal="center" vertical="center"/>
      <protection hidden="1"/>
    </xf>
    <xf numFmtId="0" fontId="10" fillId="3" borderId="15" xfId="0" applyFont="1" applyFill="1" applyBorder="1" applyAlignment="1" applyProtection="1">
      <alignment horizontal="center" vertical="center"/>
      <protection hidden="1"/>
    </xf>
    <xf numFmtId="0" fontId="27" fillId="5" borderId="0" xfId="0" applyFont="1" applyFill="1" applyAlignment="1" applyProtection="1">
      <alignment horizontal="left" vertical="center" indent="1"/>
      <protection hidden="1"/>
    </xf>
    <xf numFmtId="0" fontId="30" fillId="3" borderId="0" xfId="0" applyFont="1" applyFill="1" applyAlignment="1" applyProtection="1">
      <alignment horizontal="left" vertical="center" indent="1"/>
      <protection hidden="1"/>
    </xf>
    <xf numFmtId="0" fontId="10" fillId="3" borderId="39" xfId="0" applyFont="1" applyFill="1" applyBorder="1" applyAlignment="1" applyProtection="1">
      <alignment horizontal="center" vertical="center"/>
      <protection hidden="1"/>
    </xf>
    <xf numFmtId="0" fontId="10" fillId="3" borderId="40" xfId="0" applyFont="1" applyFill="1" applyBorder="1" applyAlignment="1" applyProtection="1">
      <alignment horizontal="center" vertical="center"/>
      <protection hidden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Medium9"/>
  <colors>
    <mruColors>
      <color rgb="FF0000CC"/>
      <color rgb="FF003399"/>
      <color rgb="FFFFFF99"/>
      <color rgb="FF66FF99"/>
      <color rgb="FFCCFFCC"/>
      <color rgb="FFFF996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1981200</xdr:colOff>
      <xdr:row>7</xdr:row>
      <xdr:rowOff>19050</xdr:rowOff>
    </xdr:from>
    <xdr:to>
      <xdr:col>2</xdr:col>
      <xdr:colOff>2819399</xdr:colOff>
      <xdr:row>7</xdr:row>
      <xdr:rowOff>234949</xdr:rowOff>
    </xdr:to>
    <xdr:sp macro="" textlink="">
      <xdr:nvSpPr>
        <xdr:cNvPr id="2" name="Textové pole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067050" y="2486025"/>
          <a:ext cx="838199" cy="215899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cs-CZ" sz="1600" b="1">
              <a:ln>
                <a:noFill/>
              </a:ln>
              <a:solidFill>
                <a:srgbClr val="00CC00"/>
              </a:solidFill>
              <a:effectLst>
                <a:outerShdw blurRad="79997" dist="40005" dir="5040000" algn="tl">
                  <a:srgbClr val="000000">
                    <a:alpha val="30000"/>
                  </a:srgbClr>
                </a:outerShdw>
                <a:reflection blurRad="6350" stA="60000" endA="900" endPos="58000" dir="5400000" sy="-100000" algn="bl"/>
              </a:effectLst>
              <a:latin typeface="Brush Script Std"/>
              <a:ea typeface="Calibri"/>
              <a:cs typeface="Times New Roman"/>
            </a:rPr>
            <a:t>Vegan</a:t>
          </a:r>
          <a:endParaRPr lang="cs-CZ" sz="3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</xdr:col>
      <xdr:colOff>1971675</xdr:colOff>
      <xdr:row>8</xdr:row>
      <xdr:rowOff>28575</xdr:rowOff>
    </xdr:from>
    <xdr:to>
      <xdr:col>2</xdr:col>
      <xdr:colOff>2809874</xdr:colOff>
      <xdr:row>8</xdr:row>
      <xdr:rowOff>244474</xdr:rowOff>
    </xdr:to>
    <xdr:sp macro="" textlink="">
      <xdr:nvSpPr>
        <xdr:cNvPr id="3" name="Textové pole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57525" y="2752725"/>
          <a:ext cx="838199" cy="215899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cs-CZ" sz="1600" b="1">
              <a:ln>
                <a:noFill/>
              </a:ln>
              <a:solidFill>
                <a:srgbClr val="00CC00"/>
              </a:solidFill>
              <a:effectLst>
                <a:outerShdw blurRad="79997" dist="40005" dir="5040000" algn="tl">
                  <a:srgbClr val="000000">
                    <a:alpha val="30000"/>
                  </a:srgbClr>
                </a:outerShdw>
                <a:reflection blurRad="6350" stA="60000" endA="900" endPos="58000" dir="5400000" sy="-100000" algn="bl"/>
              </a:effectLst>
              <a:latin typeface="Brush Script Std"/>
              <a:ea typeface="Calibri"/>
              <a:cs typeface="Times New Roman"/>
            </a:rPr>
            <a:t>Vegan</a:t>
          </a:r>
          <a:endParaRPr lang="cs-CZ" sz="3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</xdr:col>
      <xdr:colOff>1971675</xdr:colOff>
      <xdr:row>9</xdr:row>
      <xdr:rowOff>19050</xdr:rowOff>
    </xdr:from>
    <xdr:to>
      <xdr:col>2</xdr:col>
      <xdr:colOff>2809874</xdr:colOff>
      <xdr:row>9</xdr:row>
      <xdr:rowOff>234949</xdr:rowOff>
    </xdr:to>
    <xdr:sp macro="" textlink="">
      <xdr:nvSpPr>
        <xdr:cNvPr id="4" name="Textové pole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057525" y="3000375"/>
          <a:ext cx="838199" cy="215899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cs-CZ" sz="1600" b="1">
              <a:ln>
                <a:noFill/>
              </a:ln>
              <a:solidFill>
                <a:srgbClr val="00CC00"/>
              </a:solidFill>
              <a:effectLst>
                <a:outerShdw blurRad="79997" dist="40005" dir="5040000" algn="tl">
                  <a:srgbClr val="000000">
                    <a:alpha val="30000"/>
                  </a:srgbClr>
                </a:outerShdw>
                <a:reflection blurRad="6350" stA="60000" endA="900" endPos="58000" dir="5400000" sy="-100000" algn="bl"/>
              </a:effectLst>
              <a:latin typeface="Brush Script Std"/>
              <a:ea typeface="Calibri"/>
              <a:cs typeface="Times New Roman"/>
            </a:rPr>
            <a:t>Vegan</a:t>
          </a:r>
          <a:endParaRPr lang="cs-CZ" sz="3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</xdr:col>
      <xdr:colOff>1971675</xdr:colOff>
      <xdr:row>11</xdr:row>
      <xdr:rowOff>19050</xdr:rowOff>
    </xdr:from>
    <xdr:to>
      <xdr:col>2</xdr:col>
      <xdr:colOff>2809874</xdr:colOff>
      <xdr:row>11</xdr:row>
      <xdr:rowOff>234949</xdr:rowOff>
    </xdr:to>
    <xdr:sp macro="" textlink="">
      <xdr:nvSpPr>
        <xdr:cNvPr id="5" name="Textové pole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057525" y="3514725"/>
          <a:ext cx="838199" cy="215899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cs-CZ" sz="1600" b="1">
              <a:ln>
                <a:noFill/>
              </a:ln>
              <a:solidFill>
                <a:srgbClr val="00CC00"/>
              </a:solidFill>
              <a:effectLst>
                <a:outerShdw blurRad="79997" dist="40005" dir="5040000" algn="tl">
                  <a:srgbClr val="000000">
                    <a:alpha val="30000"/>
                  </a:srgbClr>
                </a:outerShdw>
                <a:reflection blurRad="6350" stA="60000" endA="900" endPos="58000" dir="5400000" sy="-100000" algn="bl"/>
              </a:effectLst>
              <a:latin typeface="Brush Script Std"/>
              <a:ea typeface="Calibri"/>
              <a:cs typeface="Times New Roman"/>
            </a:rPr>
            <a:t>Vegan</a:t>
          </a:r>
          <a:endParaRPr lang="cs-CZ" sz="3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</xdr:col>
      <xdr:colOff>1962150</xdr:colOff>
      <xdr:row>12</xdr:row>
      <xdr:rowOff>19050</xdr:rowOff>
    </xdr:from>
    <xdr:to>
      <xdr:col>2</xdr:col>
      <xdr:colOff>2800349</xdr:colOff>
      <xdr:row>12</xdr:row>
      <xdr:rowOff>234949</xdr:rowOff>
    </xdr:to>
    <xdr:sp macro="" textlink="">
      <xdr:nvSpPr>
        <xdr:cNvPr id="6" name="Textové pole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048000" y="3771900"/>
          <a:ext cx="838199" cy="215899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cs-CZ" sz="1600" b="1">
              <a:ln>
                <a:noFill/>
              </a:ln>
              <a:solidFill>
                <a:srgbClr val="00CC00"/>
              </a:solidFill>
              <a:effectLst>
                <a:outerShdw blurRad="79997" dist="40005" dir="5040000" algn="tl">
                  <a:srgbClr val="000000">
                    <a:alpha val="30000"/>
                  </a:srgbClr>
                </a:outerShdw>
                <a:reflection blurRad="6350" stA="60000" endA="900" endPos="58000" dir="5400000" sy="-100000" algn="bl"/>
              </a:effectLst>
              <a:latin typeface="Brush Script Std"/>
              <a:ea typeface="Calibri"/>
              <a:cs typeface="Times New Roman"/>
            </a:rPr>
            <a:t>Vegan</a:t>
          </a:r>
          <a:endParaRPr lang="cs-CZ" sz="3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</xdr:col>
      <xdr:colOff>1962150</xdr:colOff>
      <xdr:row>13</xdr:row>
      <xdr:rowOff>28575</xdr:rowOff>
    </xdr:from>
    <xdr:to>
      <xdr:col>2</xdr:col>
      <xdr:colOff>2800349</xdr:colOff>
      <xdr:row>13</xdr:row>
      <xdr:rowOff>244474</xdr:rowOff>
    </xdr:to>
    <xdr:sp macro="" textlink="">
      <xdr:nvSpPr>
        <xdr:cNvPr id="7" name="Textové po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048000" y="4038600"/>
          <a:ext cx="838199" cy="215899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cs-CZ" sz="1600" b="1">
              <a:ln>
                <a:noFill/>
              </a:ln>
              <a:solidFill>
                <a:srgbClr val="00CC00"/>
              </a:solidFill>
              <a:effectLst>
                <a:outerShdw blurRad="79997" dist="40005" dir="5040000" algn="tl">
                  <a:srgbClr val="000000">
                    <a:alpha val="30000"/>
                  </a:srgbClr>
                </a:outerShdw>
                <a:reflection blurRad="6350" stA="60000" endA="900" endPos="58000" dir="5400000" sy="-100000" algn="bl"/>
              </a:effectLst>
              <a:latin typeface="Brush Script Std"/>
              <a:ea typeface="Calibri"/>
              <a:cs typeface="Times New Roman"/>
            </a:rPr>
            <a:t>Vegan</a:t>
          </a:r>
          <a:endParaRPr lang="cs-CZ" sz="3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</xdr:col>
      <xdr:colOff>2219325</xdr:colOff>
      <xdr:row>14</xdr:row>
      <xdr:rowOff>19050</xdr:rowOff>
    </xdr:from>
    <xdr:to>
      <xdr:col>2</xdr:col>
      <xdr:colOff>3057524</xdr:colOff>
      <xdr:row>14</xdr:row>
      <xdr:rowOff>234949</xdr:rowOff>
    </xdr:to>
    <xdr:sp macro="" textlink="">
      <xdr:nvSpPr>
        <xdr:cNvPr id="8" name="Textové pole 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305175" y="4286250"/>
          <a:ext cx="838199" cy="215899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cs-CZ" sz="1600" b="1">
              <a:ln>
                <a:noFill/>
              </a:ln>
              <a:solidFill>
                <a:srgbClr val="00CC00"/>
              </a:solidFill>
              <a:effectLst>
                <a:outerShdw blurRad="79997" dist="40005" dir="5040000" algn="tl">
                  <a:srgbClr val="000000">
                    <a:alpha val="30000"/>
                  </a:srgbClr>
                </a:outerShdw>
                <a:reflection blurRad="6350" stA="60000" endA="900" endPos="58000" dir="5400000" sy="-100000" algn="bl"/>
              </a:effectLst>
              <a:latin typeface="Brush Script Std"/>
              <a:ea typeface="Calibri"/>
              <a:cs typeface="Times New Roman"/>
            </a:rPr>
            <a:t>Vegan</a:t>
          </a:r>
          <a:endParaRPr lang="cs-CZ" sz="3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</xdr:col>
      <xdr:colOff>2209800</xdr:colOff>
      <xdr:row>15</xdr:row>
      <xdr:rowOff>19050</xdr:rowOff>
    </xdr:from>
    <xdr:to>
      <xdr:col>2</xdr:col>
      <xdr:colOff>3047999</xdr:colOff>
      <xdr:row>15</xdr:row>
      <xdr:rowOff>234949</xdr:rowOff>
    </xdr:to>
    <xdr:sp macro="" textlink="">
      <xdr:nvSpPr>
        <xdr:cNvPr id="9" name="Textové pole 6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295650" y="4543425"/>
          <a:ext cx="838199" cy="215899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cs-CZ" sz="1600" b="1">
              <a:ln>
                <a:noFill/>
              </a:ln>
              <a:solidFill>
                <a:srgbClr val="00CC00"/>
              </a:solidFill>
              <a:effectLst>
                <a:outerShdw blurRad="79997" dist="40005" dir="5040000" algn="tl">
                  <a:srgbClr val="000000">
                    <a:alpha val="30000"/>
                  </a:srgbClr>
                </a:outerShdw>
                <a:reflection blurRad="6350" stA="60000" endA="900" endPos="58000" dir="5400000" sy="-100000" algn="bl"/>
              </a:effectLst>
              <a:latin typeface="Brush Script Std"/>
              <a:ea typeface="Calibri"/>
              <a:cs typeface="Times New Roman"/>
            </a:rPr>
            <a:t>Vegan</a:t>
          </a:r>
          <a:endParaRPr lang="cs-CZ" sz="3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</xdr:col>
      <xdr:colOff>2333625</xdr:colOff>
      <xdr:row>16</xdr:row>
      <xdr:rowOff>19050</xdr:rowOff>
    </xdr:from>
    <xdr:to>
      <xdr:col>2</xdr:col>
      <xdr:colOff>3171824</xdr:colOff>
      <xdr:row>16</xdr:row>
      <xdr:rowOff>234949</xdr:rowOff>
    </xdr:to>
    <xdr:sp macro="" textlink="">
      <xdr:nvSpPr>
        <xdr:cNvPr id="10" name="Textové pole 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419475" y="4800600"/>
          <a:ext cx="838199" cy="215899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cs-CZ" sz="1600" b="1">
              <a:ln>
                <a:noFill/>
              </a:ln>
              <a:solidFill>
                <a:srgbClr val="00CC00"/>
              </a:solidFill>
              <a:effectLst>
                <a:outerShdw blurRad="79997" dist="40005" dir="5040000" algn="tl">
                  <a:srgbClr val="000000">
                    <a:alpha val="30000"/>
                  </a:srgbClr>
                </a:outerShdw>
                <a:reflection blurRad="6350" stA="60000" endA="900" endPos="58000" dir="5400000" sy="-100000" algn="bl"/>
              </a:effectLst>
              <a:latin typeface="Brush Script Std"/>
              <a:ea typeface="Calibri"/>
              <a:cs typeface="Times New Roman"/>
            </a:rPr>
            <a:t>Vegan</a:t>
          </a:r>
          <a:endParaRPr lang="cs-CZ" sz="3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</xdr:col>
      <xdr:colOff>2809875</xdr:colOff>
      <xdr:row>24</xdr:row>
      <xdr:rowOff>19050</xdr:rowOff>
    </xdr:from>
    <xdr:to>
      <xdr:col>2</xdr:col>
      <xdr:colOff>3648074</xdr:colOff>
      <xdr:row>24</xdr:row>
      <xdr:rowOff>234949</xdr:rowOff>
    </xdr:to>
    <xdr:sp macro="" textlink="">
      <xdr:nvSpPr>
        <xdr:cNvPr id="11" name="Textové pole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895725" y="6858000"/>
          <a:ext cx="838199" cy="215899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cs-CZ" sz="1600" b="1">
              <a:ln>
                <a:noFill/>
              </a:ln>
              <a:solidFill>
                <a:srgbClr val="00CC00"/>
              </a:solidFill>
              <a:effectLst>
                <a:outerShdw blurRad="79997" dist="40005" dir="5040000" algn="tl">
                  <a:srgbClr val="000000">
                    <a:alpha val="30000"/>
                  </a:srgbClr>
                </a:outerShdw>
                <a:reflection blurRad="6350" stA="60000" endA="900" endPos="58000" dir="5400000" sy="-100000" algn="bl"/>
              </a:effectLst>
              <a:latin typeface="Brush Script Std"/>
              <a:ea typeface="Calibri"/>
              <a:cs typeface="Times New Roman"/>
            </a:rPr>
            <a:t>Vegan</a:t>
          </a:r>
          <a:endParaRPr lang="cs-CZ" sz="3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rgb="FFFF0000"/>
    <pageSetUpPr fitToPage="1"/>
  </sheetPr>
  <dimension ref="A1:N59"/>
  <sheetViews>
    <sheetView showGridLines="0" tabSelected="1" zoomScaleNormal="100" workbookViewId="0">
      <pane ySplit="5" topLeftCell="A6" activePane="bottomLeft" state="frozen"/>
      <selection pane="bottomLeft" activeCell="G6" sqref="G6"/>
    </sheetView>
  </sheetViews>
  <sheetFormatPr defaultColWidth="9.1796875" defaultRowHeight="18.5" x14ac:dyDescent="0.35"/>
  <cols>
    <col min="1" max="1" width="6.1796875" style="11" customWidth="1"/>
    <col min="2" max="2" width="10.1796875" style="10" customWidth="1"/>
    <col min="3" max="3" width="55.26953125" style="10" customWidth="1"/>
    <col min="4" max="4" width="29.7265625" style="10" bestFit="1" customWidth="1"/>
    <col min="5" max="5" width="24.81640625" style="10" bestFit="1" customWidth="1"/>
    <col min="6" max="6" width="7" style="10" bestFit="1" customWidth="1"/>
    <col min="7" max="7" width="9.81640625" style="4" bestFit="1" customWidth="1"/>
    <col min="8" max="8" width="6.1796875" style="22" bestFit="1" customWidth="1"/>
    <col min="9" max="9" width="8.54296875" style="22" bestFit="1" customWidth="1"/>
    <col min="10" max="10" width="8.54296875" style="22" customWidth="1"/>
    <col min="11" max="11" width="15.1796875" style="4" customWidth="1"/>
    <col min="12" max="12" width="13" style="12" customWidth="1"/>
    <col min="13" max="13" width="34.1796875" style="13" customWidth="1"/>
    <col min="14" max="16384" width="9.1796875" style="10"/>
  </cols>
  <sheetData>
    <row r="1" spans="1:14" ht="30.75" customHeight="1" thickBot="1" x14ac:dyDescent="0.4">
      <c r="A1" s="149" t="s">
        <v>129</v>
      </c>
      <c r="B1" s="149"/>
      <c r="C1" s="149"/>
      <c r="D1" s="149"/>
      <c r="E1" s="149"/>
      <c r="F1" s="17"/>
      <c r="G1" s="145" t="s">
        <v>14</v>
      </c>
      <c r="H1" s="146"/>
      <c r="I1" s="146"/>
      <c r="J1" s="147"/>
      <c r="K1" s="33">
        <f>$K$58</f>
        <v>0</v>
      </c>
      <c r="L1" s="34">
        <f>$L$58</f>
        <v>0</v>
      </c>
    </row>
    <row r="2" spans="1:14" ht="34.5" customHeight="1" x14ac:dyDescent="0.35">
      <c r="A2" s="113" t="s">
        <v>131</v>
      </c>
      <c r="G2" s="10"/>
      <c r="H2" s="10"/>
      <c r="I2" s="10"/>
      <c r="J2" s="10"/>
      <c r="K2" s="31" t="s">
        <v>16</v>
      </c>
      <c r="L2" s="32" t="s">
        <v>15</v>
      </c>
    </row>
    <row r="3" spans="1:14" ht="34.5" customHeight="1" x14ac:dyDescent="0.35">
      <c r="A3" s="148" t="s">
        <v>72</v>
      </c>
      <c r="B3" s="148"/>
      <c r="C3" s="148"/>
      <c r="D3" s="148"/>
      <c r="E3" s="148"/>
      <c r="F3" s="114"/>
      <c r="G3" s="10"/>
      <c r="H3" s="10"/>
      <c r="I3" s="10"/>
      <c r="J3" s="10"/>
      <c r="K3" s="31"/>
      <c r="L3" s="32"/>
    </row>
    <row r="4" spans="1:14" x14ac:dyDescent="0.35">
      <c r="A4" s="10"/>
      <c r="G4" s="14"/>
      <c r="H4" s="15"/>
      <c r="I4" s="15"/>
      <c r="J4" s="15"/>
      <c r="M4" s="16"/>
    </row>
    <row r="5" spans="1:14" s="18" customFormat="1" ht="35.25" customHeight="1" x14ac:dyDescent="0.35">
      <c r="A5" s="90" t="s">
        <v>22</v>
      </c>
      <c r="B5" s="91" t="s">
        <v>2</v>
      </c>
      <c r="C5" s="92" t="s">
        <v>13</v>
      </c>
      <c r="D5" s="92" t="s">
        <v>41</v>
      </c>
      <c r="E5" s="93" t="s">
        <v>12</v>
      </c>
      <c r="F5" s="100" t="s">
        <v>90</v>
      </c>
      <c r="G5" s="94" t="s">
        <v>0</v>
      </c>
      <c r="H5" s="95" t="s">
        <v>11</v>
      </c>
      <c r="I5" s="96" t="s">
        <v>20</v>
      </c>
      <c r="J5" s="96" t="s">
        <v>21</v>
      </c>
      <c r="K5" s="97" t="s">
        <v>18</v>
      </c>
      <c r="L5" s="98" t="s">
        <v>17</v>
      </c>
      <c r="M5" s="99" t="s">
        <v>1</v>
      </c>
      <c r="N5" s="83"/>
    </row>
    <row r="6" spans="1:14" ht="20.25" customHeight="1" x14ac:dyDescent="0.35">
      <c r="A6" s="45" t="s">
        <v>60</v>
      </c>
      <c r="B6" s="127">
        <v>210</v>
      </c>
      <c r="C6" s="121" t="s">
        <v>79</v>
      </c>
      <c r="D6" s="71" t="s">
        <v>47</v>
      </c>
      <c r="E6" s="127" t="s">
        <v>73</v>
      </c>
      <c r="F6" s="101">
        <v>1</v>
      </c>
      <c r="G6" s="9"/>
      <c r="H6" s="6">
        <v>0.15</v>
      </c>
      <c r="I6" s="2">
        <f t="shared" ref="I6:I36" si="0">J6/1.15</f>
        <v>30.434782608695656</v>
      </c>
      <c r="J6" s="3">
        <v>35</v>
      </c>
      <c r="K6" s="30" t="str">
        <f t="shared" ref="K6" si="1">IF(G6="","",I6*G6)</f>
        <v/>
      </c>
      <c r="L6" s="7" t="str">
        <f t="shared" ref="L6" si="2">IF(G6="","",J6*G6)</f>
        <v/>
      </c>
      <c r="M6" s="116" t="s">
        <v>80</v>
      </c>
    </row>
    <row r="7" spans="1:14" ht="20.25" customHeight="1" x14ac:dyDescent="0.35">
      <c r="A7" s="45" t="s">
        <v>60</v>
      </c>
      <c r="B7" s="127">
        <v>510</v>
      </c>
      <c r="C7" s="121" t="s">
        <v>70</v>
      </c>
      <c r="D7" s="71" t="s">
        <v>45</v>
      </c>
      <c r="E7" s="127" t="s">
        <v>107</v>
      </c>
      <c r="F7" s="101">
        <v>1</v>
      </c>
      <c r="G7" s="9"/>
      <c r="H7" s="6">
        <v>0.15</v>
      </c>
      <c r="I7" s="2">
        <f t="shared" si="0"/>
        <v>56.521739130434788</v>
      </c>
      <c r="J7" s="3">
        <v>65</v>
      </c>
      <c r="K7" s="30" t="str">
        <f t="shared" ref="K7" si="3">IF(G7="","",I7*G7)</f>
        <v/>
      </c>
      <c r="L7" s="7" t="str">
        <f t="shared" ref="L7" si="4">IF(G7="","",J7*G7)</f>
        <v/>
      </c>
      <c r="M7" s="116" t="s">
        <v>89</v>
      </c>
    </row>
    <row r="8" spans="1:14" ht="20.25" customHeight="1" x14ac:dyDescent="0.35">
      <c r="A8" s="45" t="s">
        <v>60</v>
      </c>
      <c r="B8" s="127">
        <v>330</v>
      </c>
      <c r="C8" s="121" t="s">
        <v>110</v>
      </c>
      <c r="D8" s="71" t="s">
        <v>47</v>
      </c>
      <c r="E8" s="127" t="s">
        <v>73</v>
      </c>
      <c r="F8" s="101">
        <v>1</v>
      </c>
      <c r="G8" s="9"/>
      <c r="H8" s="6">
        <v>0.15</v>
      </c>
      <c r="I8" s="2">
        <f t="shared" si="0"/>
        <v>43.478260869565219</v>
      </c>
      <c r="J8" s="3">
        <v>50</v>
      </c>
      <c r="K8" s="30" t="str">
        <f t="shared" ref="K8:K12" si="5">IF(G8="","",I8*G8)</f>
        <v/>
      </c>
      <c r="L8" s="7" t="str">
        <f t="shared" ref="L8:L12" si="6">IF(G8="","",J8*G8)</f>
        <v/>
      </c>
      <c r="M8" s="116" t="s">
        <v>88</v>
      </c>
    </row>
    <row r="9" spans="1:14" ht="20.25" customHeight="1" x14ac:dyDescent="0.35">
      <c r="A9" s="45" t="s">
        <v>60</v>
      </c>
      <c r="B9" s="127">
        <v>330</v>
      </c>
      <c r="C9" s="121" t="s">
        <v>111</v>
      </c>
      <c r="D9" s="71" t="s">
        <v>46</v>
      </c>
      <c r="E9" s="127" t="s">
        <v>73</v>
      </c>
      <c r="F9" s="101">
        <v>1</v>
      </c>
      <c r="G9" s="9"/>
      <c r="H9" s="6">
        <v>0.15</v>
      </c>
      <c r="I9" s="2">
        <f t="shared" si="0"/>
        <v>43.478260869565219</v>
      </c>
      <c r="J9" s="3">
        <v>50</v>
      </c>
      <c r="K9" s="30" t="str">
        <f t="shared" si="5"/>
        <v/>
      </c>
      <c r="L9" s="7" t="str">
        <f t="shared" si="6"/>
        <v/>
      </c>
      <c r="M9" s="116" t="s">
        <v>87</v>
      </c>
    </row>
    <row r="10" spans="1:14" ht="20.25" customHeight="1" x14ac:dyDescent="0.35">
      <c r="A10" s="45" t="s">
        <v>60</v>
      </c>
      <c r="B10" s="127">
        <v>330</v>
      </c>
      <c r="C10" s="121" t="s">
        <v>112</v>
      </c>
      <c r="D10" s="71" t="s">
        <v>49</v>
      </c>
      <c r="E10" s="127" t="s">
        <v>107</v>
      </c>
      <c r="F10" s="101">
        <v>1</v>
      </c>
      <c r="G10" s="9"/>
      <c r="H10" s="6">
        <v>0.15</v>
      </c>
      <c r="I10" s="2">
        <f t="shared" si="0"/>
        <v>43.478260869565219</v>
      </c>
      <c r="J10" s="3">
        <v>50</v>
      </c>
      <c r="K10" s="30" t="str">
        <f t="shared" si="5"/>
        <v/>
      </c>
      <c r="L10" s="7" t="str">
        <f t="shared" si="6"/>
        <v/>
      </c>
      <c r="M10" s="117" t="s">
        <v>69</v>
      </c>
    </row>
    <row r="11" spans="1:14" ht="20.25" customHeight="1" x14ac:dyDescent="0.35">
      <c r="A11" s="45" t="s">
        <v>60</v>
      </c>
      <c r="B11" s="127">
        <v>350</v>
      </c>
      <c r="C11" s="121" t="s">
        <v>71</v>
      </c>
      <c r="D11" s="71" t="s">
        <v>54</v>
      </c>
      <c r="E11" s="127" t="s">
        <v>105</v>
      </c>
      <c r="F11" s="101">
        <v>1</v>
      </c>
      <c r="G11" s="9"/>
      <c r="H11" s="6">
        <v>0.15</v>
      </c>
      <c r="I11" s="2">
        <f t="shared" si="0"/>
        <v>52.173913043478265</v>
      </c>
      <c r="J11" s="3">
        <v>60</v>
      </c>
      <c r="K11" s="84" t="str">
        <f t="shared" ref="K11" si="7">IF(G11="","",I11*G11)</f>
        <v/>
      </c>
      <c r="L11" s="85" t="str">
        <f t="shared" ref="L11" si="8">IF(G11="","",J11*G11)</f>
        <v/>
      </c>
      <c r="M11" s="116" t="s">
        <v>86</v>
      </c>
    </row>
    <row r="12" spans="1:14" ht="20.25" customHeight="1" thickBot="1" x14ac:dyDescent="0.4">
      <c r="A12" s="46" t="s">
        <v>60</v>
      </c>
      <c r="B12" s="128">
        <v>330</v>
      </c>
      <c r="C12" s="122" t="s">
        <v>113</v>
      </c>
      <c r="D12" s="72" t="s">
        <v>47</v>
      </c>
      <c r="E12" s="128" t="s">
        <v>73</v>
      </c>
      <c r="F12" s="102">
        <v>1</v>
      </c>
      <c r="G12" s="25"/>
      <c r="H12" s="26">
        <v>0.15</v>
      </c>
      <c r="I12" s="27">
        <f t="shared" si="0"/>
        <v>43.478260869565219</v>
      </c>
      <c r="J12" s="28">
        <v>50</v>
      </c>
      <c r="K12" s="35" t="str">
        <f t="shared" si="5"/>
        <v/>
      </c>
      <c r="L12" s="36" t="str">
        <f t="shared" si="6"/>
        <v/>
      </c>
      <c r="M12" s="117" t="s">
        <v>85</v>
      </c>
    </row>
    <row r="13" spans="1:14" ht="20.25" customHeight="1" x14ac:dyDescent="0.35">
      <c r="A13" s="63" t="s">
        <v>61</v>
      </c>
      <c r="B13" s="129" t="s">
        <v>74</v>
      </c>
      <c r="C13" s="123" t="s">
        <v>114</v>
      </c>
      <c r="D13" s="73"/>
      <c r="E13" s="129" t="s">
        <v>73</v>
      </c>
      <c r="F13" s="142">
        <v>2</v>
      </c>
      <c r="G13" s="39"/>
      <c r="H13" s="40">
        <v>0.15</v>
      </c>
      <c r="I13" s="41">
        <f t="shared" si="0"/>
        <v>34.782608695652179</v>
      </c>
      <c r="J13" s="42">
        <v>40</v>
      </c>
      <c r="K13" s="43" t="str">
        <f t="shared" ref="K13:K17" si="9">IF(G13="","",I13*G13)</f>
        <v/>
      </c>
      <c r="L13" s="44" t="str">
        <f t="shared" ref="L13:L17" si="10">IF(G13="","",J13*G13)</f>
        <v/>
      </c>
      <c r="M13" s="115" t="s">
        <v>104</v>
      </c>
    </row>
    <row r="14" spans="1:14" ht="20.25" customHeight="1" x14ac:dyDescent="0.35">
      <c r="A14" s="45" t="s">
        <v>61</v>
      </c>
      <c r="B14" s="127" t="s">
        <v>75</v>
      </c>
      <c r="C14" s="121" t="s">
        <v>115</v>
      </c>
      <c r="D14" s="71"/>
      <c r="E14" s="141" t="s">
        <v>73</v>
      </c>
      <c r="F14" s="143">
        <v>3</v>
      </c>
      <c r="G14" s="9"/>
      <c r="H14" s="6">
        <v>0.15</v>
      </c>
      <c r="I14" s="2">
        <f t="shared" si="0"/>
        <v>30.434782608695656</v>
      </c>
      <c r="J14" s="3">
        <v>35</v>
      </c>
      <c r="K14" s="30" t="str">
        <f t="shared" si="9"/>
        <v/>
      </c>
      <c r="L14" s="7" t="str">
        <f t="shared" si="10"/>
        <v/>
      </c>
      <c r="M14" s="116" t="s">
        <v>81</v>
      </c>
    </row>
    <row r="15" spans="1:14" ht="20.25" customHeight="1" x14ac:dyDescent="0.35">
      <c r="A15" s="45" t="s">
        <v>61</v>
      </c>
      <c r="B15" s="127" t="s">
        <v>76</v>
      </c>
      <c r="C15" s="121" t="s">
        <v>116</v>
      </c>
      <c r="D15" s="71" t="s">
        <v>48</v>
      </c>
      <c r="E15" s="141" t="s">
        <v>73</v>
      </c>
      <c r="F15" s="143">
        <v>2</v>
      </c>
      <c r="G15" s="9"/>
      <c r="H15" s="6">
        <v>0.15</v>
      </c>
      <c r="I15" s="2">
        <f t="shared" si="0"/>
        <v>30.434782608695656</v>
      </c>
      <c r="J15" s="3">
        <v>35</v>
      </c>
      <c r="K15" s="30" t="str">
        <f t="shared" si="9"/>
        <v/>
      </c>
      <c r="L15" s="7" t="str">
        <f t="shared" si="10"/>
        <v/>
      </c>
      <c r="M15" s="116" t="s">
        <v>82</v>
      </c>
    </row>
    <row r="16" spans="1:14" ht="20.25" customHeight="1" x14ac:dyDescent="0.35">
      <c r="A16" s="46" t="s">
        <v>61</v>
      </c>
      <c r="B16" s="127" t="s">
        <v>77</v>
      </c>
      <c r="C16" s="121" t="s">
        <v>117</v>
      </c>
      <c r="D16" s="72"/>
      <c r="E16" s="141" t="s">
        <v>73</v>
      </c>
      <c r="F16" s="144">
        <v>2</v>
      </c>
      <c r="G16" s="25"/>
      <c r="H16" s="6">
        <v>0.15</v>
      </c>
      <c r="I16" s="27">
        <f t="shared" si="0"/>
        <v>34.782608695652179</v>
      </c>
      <c r="J16" s="28">
        <v>40</v>
      </c>
      <c r="K16" s="35" t="str">
        <f t="shared" si="9"/>
        <v/>
      </c>
      <c r="L16" s="36" t="str">
        <f t="shared" si="10"/>
        <v/>
      </c>
      <c r="M16" s="116" t="s">
        <v>83</v>
      </c>
    </row>
    <row r="17" spans="1:13" ht="20.25" customHeight="1" thickBot="1" x14ac:dyDescent="0.4">
      <c r="A17" s="46" t="s">
        <v>61</v>
      </c>
      <c r="B17" s="128" t="s">
        <v>78</v>
      </c>
      <c r="C17" s="122" t="s">
        <v>118</v>
      </c>
      <c r="D17" s="72"/>
      <c r="E17" s="128" t="s">
        <v>73</v>
      </c>
      <c r="F17" s="144">
        <v>2</v>
      </c>
      <c r="G17" s="25"/>
      <c r="H17" s="26">
        <v>0.15</v>
      </c>
      <c r="I17" s="27">
        <f t="shared" si="0"/>
        <v>21.739130434782609</v>
      </c>
      <c r="J17" s="28">
        <v>25</v>
      </c>
      <c r="K17" s="35" t="str">
        <f t="shared" si="9"/>
        <v/>
      </c>
      <c r="L17" s="36" t="str">
        <f t="shared" si="10"/>
        <v/>
      </c>
      <c r="M17" s="117" t="s">
        <v>84</v>
      </c>
    </row>
    <row r="18" spans="1:13" ht="20.25" customHeight="1" x14ac:dyDescent="0.35">
      <c r="A18" s="63" t="s">
        <v>62</v>
      </c>
      <c r="B18" s="129">
        <v>225</v>
      </c>
      <c r="C18" s="123" t="s">
        <v>91</v>
      </c>
      <c r="D18" s="73" t="s">
        <v>51</v>
      </c>
      <c r="E18" s="129" t="s">
        <v>73</v>
      </c>
      <c r="F18" s="103">
        <v>1</v>
      </c>
      <c r="G18" s="39"/>
      <c r="H18" s="40">
        <v>0.15</v>
      </c>
      <c r="I18" s="41">
        <f t="shared" si="0"/>
        <v>39.130434782608695</v>
      </c>
      <c r="J18" s="42">
        <v>45</v>
      </c>
      <c r="K18" s="43" t="str">
        <f t="shared" ref="K18:K21" si="11">IF(G18="","",I18*G18)</f>
        <v/>
      </c>
      <c r="L18" s="44" t="str">
        <f t="shared" ref="L18:L21" si="12">IF(G18="","",J18*G18)</f>
        <v/>
      </c>
      <c r="M18" s="115" t="s">
        <v>92</v>
      </c>
    </row>
    <row r="19" spans="1:13" ht="20.25" customHeight="1" x14ac:dyDescent="0.35">
      <c r="A19" s="45" t="s">
        <v>62</v>
      </c>
      <c r="B19" s="127">
        <v>230</v>
      </c>
      <c r="C19" s="121" t="s">
        <v>96</v>
      </c>
      <c r="D19" s="71" t="s">
        <v>51</v>
      </c>
      <c r="E19" s="127" t="s">
        <v>73</v>
      </c>
      <c r="F19" s="101">
        <v>1</v>
      </c>
      <c r="G19" s="9"/>
      <c r="H19" s="6">
        <v>0.15</v>
      </c>
      <c r="I19" s="2">
        <f t="shared" si="0"/>
        <v>39.130434782608695</v>
      </c>
      <c r="J19" s="3">
        <v>45</v>
      </c>
      <c r="K19" s="30" t="str">
        <f t="shared" si="11"/>
        <v/>
      </c>
      <c r="L19" s="7" t="str">
        <f t="shared" si="12"/>
        <v/>
      </c>
      <c r="M19" s="116" t="s">
        <v>93</v>
      </c>
    </row>
    <row r="20" spans="1:13" ht="20.25" customHeight="1" x14ac:dyDescent="0.35">
      <c r="A20" s="45" t="s">
        <v>62</v>
      </c>
      <c r="B20" s="127">
        <v>230</v>
      </c>
      <c r="C20" s="121" t="s">
        <v>97</v>
      </c>
      <c r="D20" s="71" t="s">
        <v>51</v>
      </c>
      <c r="E20" s="127" t="s">
        <v>73</v>
      </c>
      <c r="F20" s="101">
        <v>1</v>
      </c>
      <c r="G20" s="9"/>
      <c r="H20" s="6">
        <v>0.15</v>
      </c>
      <c r="I20" s="2">
        <f t="shared" si="0"/>
        <v>39.130434782608695</v>
      </c>
      <c r="J20" s="3">
        <v>45</v>
      </c>
      <c r="K20" s="30" t="str">
        <f t="shared" si="11"/>
        <v/>
      </c>
      <c r="L20" s="7" t="str">
        <f t="shared" si="12"/>
        <v/>
      </c>
      <c r="M20" s="116" t="s">
        <v>94</v>
      </c>
    </row>
    <row r="21" spans="1:13" ht="20.25" customHeight="1" x14ac:dyDescent="0.35">
      <c r="A21" s="45" t="s">
        <v>62</v>
      </c>
      <c r="B21" s="127">
        <v>225</v>
      </c>
      <c r="C21" s="121" t="s">
        <v>98</v>
      </c>
      <c r="D21" s="71" t="s">
        <v>50</v>
      </c>
      <c r="E21" s="127" t="s">
        <v>73</v>
      </c>
      <c r="F21" s="101">
        <v>1</v>
      </c>
      <c r="G21" s="9"/>
      <c r="H21" s="6">
        <v>0.15</v>
      </c>
      <c r="I21" s="2">
        <f t="shared" si="0"/>
        <v>39.130434782608695</v>
      </c>
      <c r="J21" s="3">
        <v>45</v>
      </c>
      <c r="K21" s="30" t="str">
        <f t="shared" si="11"/>
        <v/>
      </c>
      <c r="L21" s="7" t="str">
        <f t="shared" si="12"/>
        <v/>
      </c>
      <c r="M21" s="116" t="s">
        <v>95</v>
      </c>
    </row>
    <row r="22" spans="1:13" ht="20.25" customHeight="1" x14ac:dyDescent="0.35">
      <c r="A22" s="45" t="s">
        <v>62</v>
      </c>
      <c r="B22" s="127">
        <v>115</v>
      </c>
      <c r="C22" s="121" t="s">
        <v>99</v>
      </c>
      <c r="D22" s="71" t="s">
        <v>55</v>
      </c>
      <c r="E22" s="127" t="s">
        <v>105</v>
      </c>
      <c r="F22" s="101">
        <v>1</v>
      </c>
      <c r="G22" s="9"/>
      <c r="H22" s="6">
        <v>0.15</v>
      </c>
      <c r="I22" s="2">
        <f t="shared" si="0"/>
        <v>21.739130434782609</v>
      </c>
      <c r="J22" s="3">
        <v>25</v>
      </c>
      <c r="K22" s="84" t="str">
        <f t="shared" ref="K22" si="13">IF(G22="","",I22*G22)</f>
        <v/>
      </c>
      <c r="L22" s="85" t="str">
        <f t="shared" ref="L22" si="14">IF(G22="","",J22*G22)</f>
        <v/>
      </c>
      <c r="M22" s="116" t="s">
        <v>101</v>
      </c>
    </row>
    <row r="23" spans="1:13" ht="20.25" customHeight="1" thickBot="1" x14ac:dyDescent="0.4">
      <c r="A23" s="64" t="s">
        <v>63</v>
      </c>
      <c r="B23" s="130">
        <v>360</v>
      </c>
      <c r="C23" s="124" t="s">
        <v>100</v>
      </c>
      <c r="D23" s="75" t="s">
        <v>51</v>
      </c>
      <c r="E23" s="132" t="s">
        <v>73</v>
      </c>
      <c r="F23" s="105">
        <v>1</v>
      </c>
      <c r="G23" s="57"/>
      <c r="H23" s="58">
        <v>0.15</v>
      </c>
      <c r="I23" s="59">
        <f t="shared" si="0"/>
        <v>39.130434782608695</v>
      </c>
      <c r="J23" s="60">
        <v>45</v>
      </c>
      <c r="K23" s="61" t="str">
        <f t="shared" ref="K23:K27" si="15">IF(G23="","",I23*G23)</f>
        <v/>
      </c>
      <c r="L23" s="62" t="str">
        <f t="shared" ref="L23:L27" si="16">IF(G23="","",J23*G23)</f>
        <v/>
      </c>
      <c r="M23" s="119" t="s">
        <v>102</v>
      </c>
    </row>
    <row r="24" spans="1:13" ht="20.25" customHeight="1" x14ac:dyDescent="0.35">
      <c r="A24" s="65" t="s">
        <v>56</v>
      </c>
      <c r="B24" s="131">
        <v>600</v>
      </c>
      <c r="C24" s="125" t="s">
        <v>106</v>
      </c>
      <c r="D24" s="74" t="s">
        <v>59</v>
      </c>
      <c r="E24" s="141" t="s">
        <v>105</v>
      </c>
      <c r="F24" s="104">
        <v>1</v>
      </c>
      <c r="G24" s="49"/>
      <c r="H24" s="50">
        <v>0.15</v>
      </c>
      <c r="I24" s="51">
        <f t="shared" si="0"/>
        <v>39.130434782608695</v>
      </c>
      <c r="J24" s="52">
        <v>45</v>
      </c>
      <c r="K24" s="112" t="str">
        <f t="shared" si="15"/>
        <v/>
      </c>
      <c r="L24" s="54" t="str">
        <f t="shared" si="16"/>
        <v/>
      </c>
      <c r="M24" s="118" t="s">
        <v>103</v>
      </c>
    </row>
    <row r="25" spans="1:13" ht="20.25" customHeight="1" thickBot="1" x14ac:dyDescent="0.4">
      <c r="A25" s="64" t="s">
        <v>56</v>
      </c>
      <c r="B25" s="132">
        <v>300</v>
      </c>
      <c r="C25" s="126" t="s">
        <v>119</v>
      </c>
      <c r="D25" s="75" t="s">
        <v>57</v>
      </c>
      <c r="E25" s="132" t="s">
        <v>105</v>
      </c>
      <c r="F25" s="105">
        <v>2</v>
      </c>
      <c r="G25" s="57"/>
      <c r="H25" s="58">
        <v>0.15</v>
      </c>
      <c r="I25" s="59">
        <f t="shared" si="0"/>
        <v>39.130434782608695</v>
      </c>
      <c r="J25" s="60">
        <v>45</v>
      </c>
      <c r="K25" s="86" t="str">
        <f t="shared" si="15"/>
        <v/>
      </c>
      <c r="L25" s="87" t="str">
        <f t="shared" si="16"/>
        <v/>
      </c>
      <c r="M25" s="119" t="s">
        <v>68</v>
      </c>
    </row>
    <row r="26" spans="1:13" ht="20.25" customHeight="1" x14ac:dyDescent="0.35">
      <c r="A26" s="63" t="s">
        <v>39</v>
      </c>
      <c r="B26" s="37">
        <v>200</v>
      </c>
      <c r="C26" s="88" t="s">
        <v>120</v>
      </c>
      <c r="D26" s="89" t="s">
        <v>66</v>
      </c>
      <c r="E26" s="135" t="s">
        <v>109</v>
      </c>
      <c r="F26" s="106">
        <v>1</v>
      </c>
      <c r="G26" s="39"/>
      <c r="H26" s="40">
        <v>0.15</v>
      </c>
      <c r="I26" s="41">
        <f t="shared" si="0"/>
        <v>39.130434782608695</v>
      </c>
      <c r="J26" s="42">
        <v>45</v>
      </c>
      <c r="K26" s="43" t="str">
        <f t="shared" si="15"/>
        <v/>
      </c>
      <c r="L26" s="44" t="str">
        <f t="shared" si="16"/>
        <v/>
      </c>
      <c r="M26" s="115" t="s">
        <v>67</v>
      </c>
    </row>
    <row r="27" spans="1:13" s="70" customFormat="1" ht="20.25" customHeight="1" x14ac:dyDescent="0.35">
      <c r="A27" s="45" t="s">
        <v>39</v>
      </c>
      <c r="B27" s="1">
        <v>70</v>
      </c>
      <c r="C27" s="76" t="s">
        <v>130</v>
      </c>
      <c r="D27" s="71" t="s">
        <v>50</v>
      </c>
      <c r="E27" s="136" t="s">
        <v>108</v>
      </c>
      <c r="F27" s="108">
        <v>1</v>
      </c>
      <c r="G27" s="9"/>
      <c r="H27" s="6">
        <v>0.15</v>
      </c>
      <c r="I27" s="2">
        <f t="shared" ref="I27" si="17">J27/1.15</f>
        <v>21.739130434782609</v>
      </c>
      <c r="J27" s="3">
        <v>25</v>
      </c>
      <c r="K27" s="30" t="str">
        <f t="shared" si="15"/>
        <v/>
      </c>
      <c r="L27" s="7" t="str">
        <f t="shared" si="16"/>
        <v/>
      </c>
      <c r="M27" s="116" t="s">
        <v>52</v>
      </c>
    </row>
    <row r="28" spans="1:13" s="70" customFormat="1" ht="20.25" customHeight="1" x14ac:dyDescent="0.35">
      <c r="A28" s="45" t="s">
        <v>39</v>
      </c>
      <c r="B28" s="1">
        <v>100</v>
      </c>
      <c r="C28" s="133" t="s">
        <v>121</v>
      </c>
      <c r="D28" s="71" t="s">
        <v>59</v>
      </c>
      <c r="E28" s="136" t="s">
        <v>108</v>
      </c>
      <c r="F28" s="108">
        <v>1</v>
      </c>
      <c r="G28" s="9"/>
      <c r="H28" s="6">
        <v>0.15</v>
      </c>
      <c r="I28" s="2">
        <f t="shared" si="0"/>
        <v>21.739130434782609</v>
      </c>
      <c r="J28" s="3">
        <v>25</v>
      </c>
      <c r="K28" s="30" t="str">
        <f t="shared" ref="K28:K33" si="18">IF(G28="","",I28*G28)</f>
        <v/>
      </c>
      <c r="L28" s="7" t="str">
        <f t="shared" ref="L28:L33" si="19">IF(G28="","",J28*G28)</f>
        <v/>
      </c>
      <c r="M28" s="116" t="s">
        <v>42</v>
      </c>
    </row>
    <row r="29" spans="1:13" s="70" customFormat="1" ht="20.25" customHeight="1" x14ac:dyDescent="0.35">
      <c r="A29" s="45" t="s">
        <v>39</v>
      </c>
      <c r="B29" s="1">
        <v>100</v>
      </c>
      <c r="C29" s="76" t="s">
        <v>122</v>
      </c>
      <c r="D29" s="71" t="s">
        <v>59</v>
      </c>
      <c r="E29" s="136" t="s">
        <v>108</v>
      </c>
      <c r="F29" s="108">
        <v>1</v>
      </c>
      <c r="G29" s="9"/>
      <c r="H29" s="6">
        <v>0.15</v>
      </c>
      <c r="I29" s="2">
        <f t="shared" si="0"/>
        <v>21.739130434782609</v>
      </c>
      <c r="J29" s="3">
        <v>25</v>
      </c>
      <c r="K29" s="30" t="str">
        <f t="shared" si="18"/>
        <v/>
      </c>
      <c r="L29" s="7" t="str">
        <f t="shared" si="19"/>
        <v/>
      </c>
      <c r="M29" s="116" t="s">
        <v>52</v>
      </c>
    </row>
    <row r="30" spans="1:13" s="70" customFormat="1" ht="20.25" customHeight="1" x14ac:dyDescent="0.35">
      <c r="A30" s="45" t="s">
        <v>39</v>
      </c>
      <c r="B30" s="1">
        <v>100</v>
      </c>
      <c r="C30" s="133" t="s">
        <v>123</v>
      </c>
      <c r="D30" s="71" t="s">
        <v>59</v>
      </c>
      <c r="E30" s="136" t="s">
        <v>108</v>
      </c>
      <c r="F30" s="108">
        <v>1</v>
      </c>
      <c r="G30" s="9"/>
      <c r="H30" s="6">
        <v>0.15</v>
      </c>
      <c r="I30" s="2">
        <f t="shared" si="0"/>
        <v>21.739130434782609</v>
      </c>
      <c r="J30" s="3">
        <v>25</v>
      </c>
      <c r="K30" s="30" t="str">
        <f t="shared" si="18"/>
        <v/>
      </c>
      <c r="L30" s="7" t="str">
        <f t="shared" si="19"/>
        <v/>
      </c>
      <c r="M30" s="116" t="s">
        <v>43</v>
      </c>
    </row>
    <row r="31" spans="1:13" s="70" customFormat="1" ht="20.25" customHeight="1" x14ac:dyDescent="0.35">
      <c r="A31" s="45" t="s">
        <v>39</v>
      </c>
      <c r="B31" s="1">
        <v>100</v>
      </c>
      <c r="C31" s="133" t="s">
        <v>124</v>
      </c>
      <c r="D31" s="71" t="s">
        <v>59</v>
      </c>
      <c r="E31" s="136" t="s">
        <v>108</v>
      </c>
      <c r="F31" s="108">
        <v>1</v>
      </c>
      <c r="G31" s="9"/>
      <c r="H31" s="6">
        <v>0.15</v>
      </c>
      <c r="I31" s="2">
        <f t="shared" si="0"/>
        <v>21.739130434782609</v>
      </c>
      <c r="J31" s="3">
        <v>25</v>
      </c>
      <c r="K31" s="30" t="str">
        <f t="shared" si="18"/>
        <v/>
      </c>
      <c r="L31" s="7" t="str">
        <f t="shared" si="19"/>
        <v/>
      </c>
      <c r="M31" s="116" t="s">
        <v>44</v>
      </c>
    </row>
    <row r="32" spans="1:13" s="70" customFormat="1" ht="20.25" customHeight="1" x14ac:dyDescent="0.35">
      <c r="A32" s="45" t="s">
        <v>39</v>
      </c>
      <c r="B32" s="1">
        <v>100</v>
      </c>
      <c r="C32" s="133" t="s">
        <v>125</v>
      </c>
      <c r="D32" s="71" t="s">
        <v>59</v>
      </c>
      <c r="E32" s="136" t="s">
        <v>108</v>
      </c>
      <c r="F32" s="108">
        <v>1</v>
      </c>
      <c r="G32" s="9"/>
      <c r="H32" s="6">
        <v>0.15</v>
      </c>
      <c r="I32" s="2">
        <f t="shared" si="0"/>
        <v>21.739130434782609</v>
      </c>
      <c r="J32" s="3">
        <v>25</v>
      </c>
      <c r="K32" s="30" t="str">
        <f t="shared" si="18"/>
        <v/>
      </c>
      <c r="L32" s="7" t="str">
        <f t="shared" si="19"/>
        <v/>
      </c>
      <c r="M32" s="116" t="s">
        <v>58</v>
      </c>
    </row>
    <row r="33" spans="1:13" s="70" customFormat="1" ht="20.25" customHeight="1" x14ac:dyDescent="0.35">
      <c r="A33" s="45" t="s">
        <v>39</v>
      </c>
      <c r="B33" s="1">
        <v>80</v>
      </c>
      <c r="C33" s="133" t="s">
        <v>126</v>
      </c>
      <c r="D33" s="71" t="s">
        <v>50</v>
      </c>
      <c r="E33" s="136" t="s">
        <v>108</v>
      </c>
      <c r="F33" s="108">
        <v>1</v>
      </c>
      <c r="G33" s="9"/>
      <c r="H33" s="6">
        <v>0.15</v>
      </c>
      <c r="I33" s="2">
        <f t="shared" si="0"/>
        <v>26.086956521739133</v>
      </c>
      <c r="J33" s="3">
        <v>30</v>
      </c>
      <c r="K33" s="30" t="str">
        <f t="shared" si="18"/>
        <v/>
      </c>
      <c r="L33" s="7" t="str">
        <f t="shared" si="19"/>
        <v/>
      </c>
      <c r="M33" s="116" t="s">
        <v>53</v>
      </c>
    </row>
    <row r="34" spans="1:13" ht="20.25" customHeight="1" x14ac:dyDescent="0.35">
      <c r="A34" s="45" t="s">
        <v>39</v>
      </c>
      <c r="B34" s="1">
        <v>120</v>
      </c>
      <c r="C34" s="133" t="s">
        <v>127</v>
      </c>
      <c r="D34" s="71" t="s">
        <v>51</v>
      </c>
      <c r="E34" s="136" t="s">
        <v>108</v>
      </c>
      <c r="F34" s="108">
        <v>1</v>
      </c>
      <c r="G34" s="9"/>
      <c r="H34" s="6">
        <v>0.15</v>
      </c>
      <c r="I34" s="2">
        <f t="shared" si="0"/>
        <v>26.086956521739133</v>
      </c>
      <c r="J34" s="3">
        <v>30</v>
      </c>
      <c r="K34" s="30" t="str">
        <f>IF(G34="","",I34*G34)</f>
        <v/>
      </c>
      <c r="L34" s="7" t="str">
        <f>IF(G34="","",J34*G34)</f>
        <v/>
      </c>
      <c r="M34" s="116" t="s">
        <v>64</v>
      </c>
    </row>
    <row r="35" spans="1:13" ht="20.25" customHeight="1" thickBot="1" x14ac:dyDescent="0.4">
      <c r="A35" s="64" t="s">
        <v>39</v>
      </c>
      <c r="B35" s="55">
        <v>120</v>
      </c>
      <c r="C35" s="134" t="s">
        <v>128</v>
      </c>
      <c r="D35" s="75" t="s">
        <v>66</v>
      </c>
      <c r="E35" s="137" t="s">
        <v>108</v>
      </c>
      <c r="F35" s="110">
        <v>1</v>
      </c>
      <c r="G35" s="57"/>
      <c r="H35" s="58">
        <v>0.15</v>
      </c>
      <c r="I35" s="59">
        <f t="shared" si="0"/>
        <v>26.086956521739133</v>
      </c>
      <c r="J35" s="60">
        <v>30</v>
      </c>
      <c r="K35" s="61" t="str">
        <f>IF(G35="","",I35*G35)</f>
        <v/>
      </c>
      <c r="L35" s="62" t="str">
        <f>IF(G35="","",J35*G35)</f>
        <v/>
      </c>
      <c r="M35" s="119" t="s">
        <v>65</v>
      </c>
    </row>
    <row r="36" spans="1:13" ht="20.25" customHeight="1" x14ac:dyDescent="0.35">
      <c r="A36" s="65" t="s">
        <v>19</v>
      </c>
      <c r="B36" s="47">
        <v>150</v>
      </c>
      <c r="C36" s="48" t="s">
        <v>5</v>
      </c>
      <c r="D36" s="74" t="s">
        <v>47</v>
      </c>
      <c r="E36" s="138" t="s">
        <v>7</v>
      </c>
      <c r="F36" s="111">
        <v>1</v>
      </c>
      <c r="G36" s="49"/>
      <c r="H36" s="50">
        <v>0.15</v>
      </c>
      <c r="I36" s="51">
        <f t="shared" si="0"/>
        <v>13.043478260869566</v>
      </c>
      <c r="J36" s="52">
        <v>15</v>
      </c>
      <c r="K36" s="53" t="str">
        <f t="shared" ref="K36:K38" si="20">IF(G36="","",I36*G36)</f>
        <v/>
      </c>
      <c r="L36" s="54" t="str">
        <f t="shared" ref="L36:L38" si="21">IF(G36="","",J36*G36)</f>
        <v/>
      </c>
      <c r="M36" s="118"/>
    </row>
    <row r="37" spans="1:13" ht="20.25" customHeight="1" x14ac:dyDescent="0.35">
      <c r="A37" s="45" t="s">
        <v>19</v>
      </c>
      <c r="B37" s="1">
        <v>500</v>
      </c>
      <c r="C37" s="5" t="s">
        <v>9</v>
      </c>
      <c r="D37" s="71" t="s">
        <v>47</v>
      </c>
      <c r="E37" s="139" t="s">
        <v>7</v>
      </c>
      <c r="F37" s="108">
        <v>1</v>
      </c>
      <c r="G37" s="9"/>
      <c r="H37" s="8">
        <v>0.1</v>
      </c>
      <c r="I37" s="2">
        <f>J37/1.1</f>
        <v>27.27272727272727</v>
      </c>
      <c r="J37" s="3">
        <v>30</v>
      </c>
      <c r="K37" s="30" t="str">
        <f t="shared" si="20"/>
        <v/>
      </c>
      <c r="L37" s="7" t="str">
        <f t="shared" si="21"/>
        <v/>
      </c>
      <c r="M37" s="116"/>
    </row>
    <row r="38" spans="1:13" ht="20.25" customHeight="1" x14ac:dyDescent="0.35">
      <c r="A38" s="45" t="s">
        <v>19</v>
      </c>
      <c r="B38" s="1">
        <v>1000</v>
      </c>
      <c r="C38" s="5" t="s">
        <v>6</v>
      </c>
      <c r="D38" s="71" t="s">
        <v>47</v>
      </c>
      <c r="E38" s="139" t="s">
        <v>7</v>
      </c>
      <c r="F38" s="108">
        <v>1</v>
      </c>
      <c r="G38" s="9"/>
      <c r="H38" s="8">
        <v>0.1</v>
      </c>
      <c r="I38" s="2">
        <f t="shared" ref="I38:I41" si="22">J38/1.1</f>
        <v>31.818181818181817</v>
      </c>
      <c r="J38" s="3">
        <v>35</v>
      </c>
      <c r="K38" s="30" t="str">
        <f t="shared" si="20"/>
        <v/>
      </c>
      <c r="L38" s="7" t="str">
        <f t="shared" si="21"/>
        <v/>
      </c>
      <c r="M38" s="116"/>
    </row>
    <row r="39" spans="1:13" ht="20.25" customHeight="1" x14ac:dyDescent="0.35">
      <c r="A39" s="45" t="s">
        <v>19</v>
      </c>
      <c r="B39" s="1">
        <v>1000</v>
      </c>
      <c r="C39" s="5" t="s">
        <v>3</v>
      </c>
      <c r="D39" s="71" t="s">
        <v>47</v>
      </c>
      <c r="E39" s="139" t="s">
        <v>7</v>
      </c>
      <c r="F39" s="108">
        <v>1</v>
      </c>
      <c r="G39" s="9"/>
      <c r="H39" s="8">
        <v>0.1</v>
      </c>
      <c r="I39" s="2">
        <f t="shared" si="22"/>
        <v>40.909090909090907</v>
      </c>
      <c r="J39" s="3">
        <v>45</v>
      </c>
      <c r="K39" s="30" t="str">
        <f>IF(G39="","",I39*G39)</f>
        <v/>
      </c>
      <c r="L39" s="7" t="str">
        <f t="shared" ref="L39:L57" si="23">IF(G39="","",J39*G39)</f>
        <v/>
      </c>
      <c r="M39" s="116"/>
    </row>
    <row r="40" spans="1:13" ht="20.25" customHeight="1" x14ac:dyDescent="0.35">
      <c r="A40" s="45" t="s">
        <v>19</v>
      </c>
      <c r="B40" s="1">
        <v>1000</v>
      </c>
      <c r="C40" s="5" t="s">
        <v>4</v>
      </c>
      <c r="D40" s="71" t="s">
        <v>47</v>
      </c>
      <c r="E40" s="139" t="s">
        <v>7</v>
      </c>
      <c r="F40" s="108">
        <v>1</v>
      </c>
      <c r="G40" s="9"/>
      <c r="H40" s="8">
        <v>0.1</v>
      </c>
      <c r="I40" s="2">
        <f t="shared" si="22"/>
        <v>36.36363636363636</v>
      </c>
      <c r="J40" s="3">
        <v>40</v>
      </c>
      <c r="K40" s="30" t="str">
        <f>IF(G40="","",I40*G40)</f>
        <v/>
      </c>
      <c r="L40" s="7" t="str">
        <f t="shared" si="23"/>
        <v/>
      </c>
      <c r="M40" s="116"/>
    </row>
    <row r="41" spans="1:13" ht="20.25" customHeight="1" x14ac:dyDescent="0.35">
      <c r="A41" s="45" t="s">
        <v>19</v>
      </c>
      <c r="B41" s="1">
        <v>500</v>
      </c>
      <c r="C41" s="5" t="s">
        <v>8</v>
      </c>
      <c r="D41" s="71" t="s">
        <v>46</v>
      </c>
      <c r="E41" s="139" t="s">
        <v>7</v>
      </c>
      <c r="F41" s="108">
        <v>1</v>
      </c>
      <c r="G41" s="9"/>
      <c r="H41" s="8">
        <v>0.1</v>
      </c>
      <c r="I41" s="2">
        <f t="shared" si="22"/>
        <v>31.818181818181817</v>
      </c>
      <c r="J41" s="3">
        <v>35</v>
      </c>
      <c r="K41" s="30" t="str">
        <f>IF(G41="","",I41*G41)</f>
        <v/>
      </c>
      <c r="L41" s="7" t="str">
        <f t="shared" si="23"/>
        <v/>
      </c>
      <c r="M41" s="116"/>
    </row>
    <row r="42" spans="1:13" ht="20.25" customHeight="1" x14ac:dyDescent="0.35">
      <c r="A42" s="45" t="s">
        <v>19</v>
      </c>
      <c r="B42" s="1">
        <v>400</v>
      </c>
      <c r="C42" s="5" t="s">
        <v>38</v>
      </c>
      <c r="D42" s="71" t="s">
        <v>47</v>
      </c>
      <c r="E42" s="139" t="s">
        <v>7</v>
      </c>
      <c r="F42" s="108">
        <v>1</v>
      </c>
      <c r="G42" s="9"/>
      <c r="H42" s="6">
        <v>0.15</v>
      </c>
      <c r="I42" s="2">
        <f t="shared" ref="I42:I57" si="24">J42/1.15</f>
        <v>47.826086956521742</v>
      </c>
      <c r="J42" s="3">
        <v>55</v>
      </c>
      <c r="K42" s="30" t="str">
        <f>IF(G42="","",I42*G42)</f>
        <v/>
      </c>
      <c r="L42" s="7" t="str">
        <f>IF(G42="","",J42*G42)</f>
        <v/>
      </c>
      <c r="M42" s="116"/>
    </row>
    <row r="43" spans="1:13" ht="20.25" customHeight="1" x14ac:dyDescent="0.35">
      <c r="A43" s="45" t="s">
        <v>19</v>
      </c>
      <c r="B43" s="1">
        <v>400</v>
      </c>
      <c r="C43" s="5" t="s">
        <v>10</v>
      </c>
      <c r="D43" s="71" t="s">
        <v>47</v>
      </c>
      <c r="E43" s="139" t="s">
        <v>7</v>
      </c>
      <c r="F43" s="108">
        <v>1</v>
      </c>
      <c r="G43" s="9"/>
      <c r="H43" s="6">
        <v>0.15</v>
      </c>
      <c r="I43" s="2">
        <f t="shared" si="24"/>
        <v>30.434782608695656</v>
      </c>
      <c r="J43" s="3">
        <v>35</v>
      </c>
      <c r="K43" s="30" t="str">
        <f>IF(G43="","",I43*G43)</f>
        <v/>
      </c>
      <c r="L43" s="7" t="str">
        <f t="shared" si="23"/>
        <v/>
      </c>
      <c r="M43" s="116"/>
    </row>
    <row r="44" spans="1:13" ht="20.25" customHeight="1" x14ac:dyDescent="0.35">
      <c r="A44" s="45" t="s">
        <v>19</v>
      </c>
      <c r="B44" s="1">
        <v>400</v>
      </c>
      <c r="C44" s="5" t="s">
        <v>35</v>
      </c>
      <c r="D44" s="71" t="s">
        <v>47</v>
      </c>
      <c r="E44" s="139" t="s">
        <v>7</v>
      </c>
      <c r="F44" s="108">
        <v>1</v>
      </c>
      <c r="G44" s="9"/>
      <c r="H44" s="6">
        <v>0.15</v>
      </c>
      <c r="I44" s="2">
        <f t="shared" si="24"/>
        <v>52.173913043478265</v>
      </c>
      <c r="J44" s="3">
        <v>60</v>
      </c>
      <c r="K44" s="30" t="str">
        <f t="shared" ref="K44:K47" si="25">IF(G44="","",I44*G44)</f>
        <v/>
      </c>
      <c r="L44" s="7" t="str">
        <f t="shared" ref="L44:L48" si="26">IF(G44="","",J44*G44)</f>
        <v/>
      </c>
      <c r="M44" s="116"/>
    </row>
    <row r="45" spans="1:13" ht="20.25" customHeight="1" x14ac:dyDescent="0.35">
      <c r="A45" s="45" t="s">
        <v>19</v>
      </c>
      <c r="B45" s="1">
        <v>400</v>
      </c>
      <c r="C45" s="5" t="s">
        <v>36</v>
      </c>
      <c r="D45" s="71" t="s">
        <v>47</v>
      </c>
      <c r="E45" s="139" t="s">
        <v>7</v>
      </c>
      <c r="F45" s="108">
        <v>1</v>
      </c>
      <c r="G45" s="9"/>
      <c r="H45" s="6">
        <v>0.15</v>
      </c>
      <c r="I45" s="2">
        <f t="shared" si="24"/>
        <v>34.782608695652179</v>
      </c>
      <c r="J45" s="3">
        <v>40</v>
      </c>
      <c r="K45" s="30" t="str">
        <f t="shared" si="25"/>
        <v/>
      </c>
      <c r="L45" s="7" t="str">
        <f t="shared" si="26"/>
        <v/>
      </c>
      <c r="M45" s="116"/>
    </row>
    <row r="46" spans="1:13" ht="20.25" customHeight="1" x14ac:dyDescent="0.35">
      <c r="A46" s="45" t="s">
        <v>19</v>
      </c>
      <c r="B46" s="1">
        <v>400</v>
      </c>
      <c r="C46" s="5" t="s">
        <v>40</v>
      </c>
      <c r="D46" s="71" t="s">
        <v>47</v>
      </c>
      <c r="E46" s="139" t="s">
        <v>7</v>
      </c>
      <c r="F46" s="108">
        <v>1</v>
      </c>
      <c r="G46" s="9"/>
      <c r="H46" s="6">
        <v>0.15</v>
      </c>
      <c r="I46" s="2">
        <f t="shared" si="24"/>
        <v>34.782608695652179</v>
      </c>
      <c r="J46" s="3">
        <v>40</v>
      </c>
      <c r="K46" s="30" t="str">
        <f>IF(G46="","",I46*G46)</f>
        <v/>
      </c>
      <c r="L46" s="7" t="str">
        <f>IF(G46="","",J46*G46)</f>
        <v/>
      </c>
      <c r="M46" s="116"/>
    </row>
    <row r="47" spans="1:13" ht="20.25" customHeight="1" thickBot="1" x14ac:dyDescent="0.4">
      <c r="A47" s="46" t="s">
        <v>19</v>
      </c>
      <c r="B47" s="23">
        <v>400</v>
      </c>
      <c r="C47" s="24" t="s">
        <v>37</v>
      </c>
      <c r="D47" s="72" t="s">
        <v>47</v>
      </c>
      <c r="E47" s="140" t="s">
        <v>7</v>
      </c>
      <c r="F47" s="107">
        <v>1</v>
      </c>
      <c r="G47" s="25"/>
      <c r="H47" s="26">
        <v>0.15</v>
      </c>
      <c r="I47" s="27">
        <f t="shared" si="24"/>
        <v>47.826086956521742</v>
      </c>
      <c r="J47" s="28">
        <v>55</v>
      </c>
      <c r="K47" s="35" t="str">
        <f t="shared" si="25"/>
        <v/>
      </c>
      <c r="L47" s="36" t="str">
        <f t="shared" si="26"/>
        <v/>
      </c>
      <c r="M47" s="117"/>
    </row>
    <row r="48" spans="1:13" ht="20.25" customHeight="1" x14ac:dyDescent="0.35">
      <c r="A48" s="77" t="s">
        <v>24</v>
      </c>
      <c r="B48" s="78">
        <v>300</v>
      </c>
      <c r="C48" s="38" t="s">
        <v>30</v>
      </c>
      <c r="D48" s="73" t="s">
        <v>47</v>
      </c>
      <c r="E48" s="138" t="s">
        <v>7</v>
      </c>
      <c r="F48" s="109">
        <v>1</v>
      </c>
      <c r="G48" s="79"/>
      <c r="H48" s="80">
        <v>0.15</v>
      </c>
      <c r="I48" s="81">
        <f t="shared" si="24"/>
        <v>26.086956521739133</v>
      </c>
      <c r="J48" s="82">
        <v>30</v>
      </c>
      <c r="K48" s="43" t="str">
        <f t="shared" ref="K48:K56" si="27">IF(G48="","",I48*G48)</f>
        <v/>
      </c>
      <c r="L48" s="44" t="str">
        <f t="shared" si="26"/>
        <v/>
      </c>
      <c r="M48" s="120"/>
    </row>
    <row r="49" spans="1:13" ht="20.25" customHeight="1" x14ac:dyDescent="0.35">
      <c r="A49" s="46" t="s">
        <v>24</v>
      </c>
      <c r="B49" s="23">
        <v>300</v>
      </c>
      <c r="C49" s="5" t="s">
        <v>34</v>
      </c>
      <c r="D49" s="71" t="s">
        <v>47</v>
      </c>
      <c r="E49" s="139" t="s">
        <v>7</v>
      </c>
      <c r="F49" s="107">
        <v>1</v>
      </c>
      <c r="G49" s="25"/>
      <c r="H49" s="26">
        <v>0.15</v>
      </c>
      <c r="I49" s="27">
        <f t="shared" si="24"/>
        <v>26.086956521739133</v>
      </c>
      <c r="J49" s="28">
        <v>30</v>
      </c>
      <c r="K49" s="30" t="str">
        <f t="shared" si="27"/>
        <v/>
      </c>
      <c r="L49" s="7" t="str">
        <f t="shared" ref="L49:L56" si="28">IF(G49="","",J49*G49)</f>
        <v/>
      </c>
      <c r="M49" s="117"/>
    </row>
    <row r="50" spans="1:13" ht="20.25" customHeight="1" x14ac:dyDescent="0.35">
      <c r="A50" s="46" t="s">
        <v>24</v>
      </c>
      <c r="B50" s="1">
        <v>300</v>
      </c>
      <c r="C50" s="5" t="s">
        <v>29</v>
      </c>
      <c r="D50" s="71" t="s">
        <v>47</v>
      </c>
      <c r="E50" s="139" t="s">
        <v>7</v>
      </c>
      <c r="F50" s="108">
        <v>1</v>
      </c>
      <c r="G50" s="9"/>
      <c r="H50" s="26">
        <v>0.15</v>
      </c>
      <c r="I50" s="27">
        <f t="shared" si="24"/>
        <v>26.086956521739133</v>
      </c>
      <c r="J50" s="28">
        <v>30</v>
      </c>
      <c r="K50" s="30" t="str">
        <f t="shared" si="27"/>
        <v/>
      </c>
      <c r="L50" s="7" t="str">
        <f t="shared" si="28"/>
        <v/>
      </c>
      <c r="M50" s="117"/>
    </row>
    <row r="51" spans="1:13" ht="20.25" customHeight="1" x14ac:dyDescent="0.35">
      <c r="A51" s="46" t="s">
        <v>24</v>
      </c>
      <c r="B51" s="23">
        <v>240</v>
      </c>
      <c r="C51" s="24" t="s">
        <v>32</v>
      </c>
      <c r="D51" s="72" t="s">
        <v>47</v>
      </c>
      <c r="E51" s="139" t="s">
        <v>7</v>
      </c>
      <c r="F51" s="107">
        <v>1</v>
      </c>
      <c r="G51" s="25"/>
      <c r="H51" s="26">
        <v>0.15</v>
      </c>
      <c r="I51" s="27">
        <f t="shared" si="24"/>
        <v>26.086956521739133</v>
      </c>
      <c r="J51" s="28">
        <v>30</v>
      </c>
      <c r="K51" s="30" t="str">
        <f t="shared" si="27"/>
        <v/>
      </c>
      <c r="L51" s="7" t="str">
        <f t="shared" si="28"/>
        <v/>
      </c>
      <c r="M51" s="117"/>
    </row>
    <row r="52" spans="1:13" ht="20.25" customHeight="1" x14ac:dyDescent="0.35">
      <c r="A52" s="45" t="s">
        <v>24</v>
      </c>
      <c r="B52" s="1">
        <v>240</v>
      </c>
      <c r="C52" s="5" t="s">
        <v>33</v>
      </c>
      <c r="D52" s="71" t="s">
        <v>47</v>
      </c>
      <c r="E52" s="139" t="s">
        <v>7</v>
      </c>
      <c r="F52" s="108">
        <v>1</v>
      </c>
      <c r="G52" s="9"/>
      <c r="H52" s="6">
        <v>0.15</v>
      </c>
      <c r="I52" s="27">
        <f t="shared" si="24"/>
        <v>26.086956521739133</v>
      </c>
      <c r="J52" s="3">
        <v>30</v>
      </c>
      <c r="K52" s="30" t="str">
        <f t="shared" si="27"/>
        <v/>
      </c>
      <c r="L52" s="7" t="str">
        <f t="shared" si="28"/>
        <v/>
      </c>
      <c r="M52" s="116"/>
    </row>
    <row r="53" spans="1:13" ht="20.25" customHeight="1" thickBot="1" x14ac:dyDescent="0.4">
      <c r="A53" s="64" t="s">
        <v>24</v>
      </c>
      <c r="B53" s="55">
        <v>240</v>
      </c>
      <c r="C53" s="56" t="s">
        <v>31</v>
      </c>
      <c r="D53" s="75" t="s">
        <v>47</v>
      </c>
      <c r="E53" s="140" t="s">
        <v>7</v>
      </c>
      <c r="F53" s="110">
        <v>1</v>
      </c>
      <c r="G53" s="57"/>
      <c r="H53" s="58">
        <v>0.15</v>
      </c>
      <c r="I53" s="59">
        <f t="shared" si="24"/>
        <v>26.086956521739133</v>
      </c>
      <c r="J53" s="60">
        <v>30</v>
      </c>
      <c r="K53" s="61" t="str">
        <f t="shared" si="27"/>
        <v/>
      </c>
      <c r="L53" s="62" t="str">
        <f t="shared" si="28"/>
        <v/>
      </c>
      <c r="M53" s="119"/>
    </row>
    <row r="54" spans="1:13" ht="20.25" customHeight="1" x14ac:dyDescent="0.35">
      <c r="A54" s="63" t="s">
        <v>24</v>
      </c>
      <c r="B54" s="37">
        <v>300</v>
      </c>
      <c r="C54" s="38" t="s">
        <v>28</v>
      </c>
      <c r="D54" s="73" t="s">
        <v>47</v>
      </c>
      <c r="E54" s="138" t="s">
        <v>7</v>
      </c>
      <c r="F54" s="106">
        <v>1</v>
      </c>
      <c r="G54" s="39"/>
      <c r="H54" s="40">
        <v>0.15</v>
      </c>
      <c r="I54" s="41">
        <f t="shared" si="24"/>
        <v>30.434782608695656</v>
      </c>
      <c r="J54" s="42">
        <v>35</v>
      </c>
      <c r="K54" s="43" t="str">
        <f t="shared" si="27"/>
        <v/>
      </c>
      <c r="L54" s="44" t="str">
        <f t="shared" si="28"/>
        <v/>
      </c>
      <c r="M54" s="115"/>
    </row>
    <row r="55" spans="1:13" ht="20.25" customHeight="1" x14ac:dyDescent="0.35">
      <c r="A55" s="45" t="s">
        <v>24</v>
      </c>
      <c r="B55" s="1">
        <v>300</v>
      </c>
      <c r="C55" s="5" t="s">
        <v>27</v>
      </c>
      <c r="D55" s="71" t="s">
        <v>47</v>
      </c>
      <c r="E55" s="139" t="s">
        <v>7</v>
      </c>
      <c r="F55" s="108">
        <v>1</v>
      </c>
      <c r="G55" s="9"/>
      <c r="H55" s="6">
        <v>0.15</v>
      </c>
      <c r="I55" s="2">
        <f t="shared" si="24"/>
        <v>30.434782608695656</v>
      </c>
      <c r="J55" s="3">
        <v>35</v>
      </c>
      <c r="K55" s="30" t="str">
        <f t="shared" si="27"/>
        <v/>
      </c>
      <c r="L55" s="7" t="str">
        <f t="shared" si="28"/>
        <v/>
      </c>
      <c r="M55" s="116"/>
    </row>
    <row r="56" spans="1:13" x14ac:dyDescent="0.35">
      <c r="A56" s="45" t="s">
        <v>24</v>
      </c>
      <c r="B56" s="1">
        <v>300</v>
      </c>
      <c r="C56" s="5" t="s">
        <v>26</v>
      </c>
      <c r="D56" s="71" t="s">
        <v>47</v>
      </c>
      <c r="E56" s="139" t="s">
        <v>7</v>
      </c>
      <c r="F56" s="108">
        <v>1</v>
      </c>
      <c r="G56" s="9"/>
      <c r="H56" s="6">
        <v>0.15</v>
      </c>
      <c r="I56" s="2">
        <f t="shared" si="24"/>
        <v>30.434782608695656</v>
      </c>
      <c r="J56" s="3">
        <v>35</v>
      </c>
      <c r="K56" s="30" t="str">
        <f t="shared" si="27"/>
        <v/>
      </c>
      <c r="L56" s="7" t="str">
        <f t="shared" si="28"/>
        <v/>
      </c>
      <c r="M56" s="116"/>
    </row>
    <row r="57" spans="1:13" ht="19" thickBot="1" x14ac:dyDescent="0.4">
      <c r="A57" s="64" t="s">
        <v>24</v>
      </c>
      <c r="B57" s="55">
        <v>300</v>
      </c>
      <c r="C57" s="56" t="s">
        <v>25</v>
      </c>
      <c r="D57" s="75" t="s">
        <v>47</v>
      </c>
      <c r="E57" s="140" t="s">
        <v>7</v>
      </c>
      <c r="F57" s="110">
        <v>1</v>
      </c>
      <c r="G57" s="25"/>
      <c r="H57" s="26">
        <v>0.15</v>
      </c>
      <c r="I57" s="27">
        <f t="shared" si="24"/>
        <v>30.434782608695656</v>
      </c>
      <c r="J57" s="28">
        <v>35</v>
      </c>
      <c r="K57" s="35" t="str">
        <f>IF(G57="","",I57*G57)</f>
        <v/>
      </c>
      <c r="L57" s="36" t="str">
        <f t="shared" si="23"/>
        <v/>
      </c>
      <c r="M57" s="119"/>
    </row>
    <row r="58" spans="1:13" ht="21" x14ac:dyDescent="0.35">
      <c r="C58" s="29"/>
      <c r="D58" s="29"/>
      <c r="G58" s="66"/>
      <c r="H58" s="67"/>
      <c r="I58" s="150" t="s">
        <v>23</v>
      </c>
      <c r="J58" s="151"/>
      <c r="K58" s="68">
        <f>SUM(K6:K57)</f>
        <v>0</v>
      </c>
      <c r="L58" s="69">
        <f>SUM(L6:L57)</f>
        <v>0</v>
      </c>
      <c r="M58" s="20"/>
    </row>
    <row r="59" spans="1:13" ht="21.75" customHeight="1" x14ac:dyDescent="0.35">
      <c r="A59" s="19"/>
      <c r="G59" s="21"/>
      <c r="K59" s="21"/>
      <c r="L59" s="21"/>
      <c r="M59" s="20"/>
    </row>
  </sheetData>
  <sheetProtection password="CC54" sheet="1" objects="1" scenarios="1" autoFilter="0"/>
  <autoFilter ref="A4:L61" xr:uid="{00000000-0009-0000-0000-000000000000}"/>
  <mergeCells count="4">
    <mergeCell ref="G1:J1"/>
    <mergeCell ref="A3:E3"/>
    <mergeCell ref="A1:E1"/>
    <mergeCell ref="I58:J58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9" fitToHeight="2" orientation="landscape" horizontalDpi="4294967293" verticalDpi="180" r:id="rId1"/>
  <rowBreaks count="1" manualBreakCount="1">
    <brk id="35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Objednavka</vt:lpstr>
      <vt:lpstr>Objednavka!Názvy_tisku</vt:lpstr>
      <vt:lpstr>Objednavka!Oblast_tisku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JKotas</dc:creator>
  <cp:lastModifiedBy>Ivana Lášková</cp:lastModifiedBy>
  <cp:lastPrinted>2019-10-02T19:07:34Z</cp:lastPrinted>
  <dcterms:created xsi:type="dcterms:W3CDTF">2006-09-16T00:00:00Z</dcterms:created>
  <dcterms:modified xsi:type="dcterms:W3CDTF">2019-11-11T13:37:33Z</dcterms:modified>
</cp:coreProperties>
</file>