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LIACI\2019\FORUM\Objednávky\"/>
    </mc:Choice>
  </mc:AlternateContent>
  <bookViews>
    <workbookView xWindow="0" yWindow="0" windowWidth="23040" windowHeight="9192"/>
  </bookViews>
  <sheets>
    <sheet name="Objednavka" sheetId="1" r:id="rId1"/>
  </sheets>
  <definedNames>
    <definedName name="_xlnm._FilterDatabase" localSheetId="0" hidden="1">Objednavka!$A$4:$K$53</definedName>
    <definedName name="_xlnm.Print_Titles" localSheetId="0">Objednavka!$1:$5</definedName>
    <definedName name="_xlnm.Print_Area" localSheetId="0">Objednavka!$A:$L</definedName>
  </definedNames>
  <calcPr calcId="162913"/>
</workbook>
</file>

<file path=xl/calcChain.xml><?xml version="1.0" encoding="utf-8"?>
<calcChain xmlns="http://schemas.openxmlformats.org/spreadsheetml/2006/main">
  <c r="H26" i="1" l="1"/>
  <c r="J26" i="1"/>
  <c r="K26" i="1"/>
  <c r="H25" i="1"/>
  <c r="J25" i="1"/>
  <c r="K25" i="1"/>
  <c r="H24" i="1"/>
  <c r="J24" i="1"/>
  <c r="K24" i="1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23" i="1" l="1"/>
  <c r="J23" i="1"/>
  <c r="K22" i="1"/>
  <c r="J22" i="1"/>
  <c r="K11" i="1"/>
  <c r="J11" i="1"/>
  <c r="J28" i="1" l="1"/>
  <c r="K35" i="1" l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18" i="1" l="1"/>
  <c r="K18" i="1"/>
  <c r="J19" i="1"/>
  <c r="K19" i="1"/>
  <c r="J20" i="1"/>
  <c r="K20" i="1"/>
  <c r="J21" i="1"/>
  <c r="K21" i="1"/>
  <c r="K16" i="1" l="1"/>
  <c r="J16" i="1"/>
  <c r="K27" i="1" l="1"/>
  <c r="J27" i="1"/>
  <c r="K39" i="1" l="1"/>
  <c r="J39" i="1"/>
  <c r="J37" i="1" l="1"/>
  <c r="J6" i="1"/>
  <c r="K6" i="1"/>
  <c r="K37" i="1" l="1"/>
  <c r="K38" i="1" l="1"/>
  <c r="J38" i="1"/>
  <c r="J7" i="1" l="1"/>
  <c r="J14" i="1" l="1"/>
  <c r="J15" i="1"/>
  <c r="J17" i="1"/>
  <c r="J36" i="1"/>
  <c r="J49" i="1"/>
  <c r="J48" i="1"/>
  <c r="J47" i="1"/>
  <c r="J46" i="1"/>
  <c r="J42" i="1"/>
  <c r="J41" i="1"/>
  <c r="J40" i="1"/>
  <c r="J45" i="1"/>
  <c r="J43" i="1"/>
  <c r="J44" i="1"/>
  <c r="K15" i="1"/>
  <c r="J13" i="1" l="1"/>
  <c r="J12" i="1"/>
  <c r="J10" i="1"/>
  <c r="J9" i="1"/>
  <c r="J8" i="1"/>
  <c r="J50" i="1" l="1"/>
  <c r="K13" i="1"/>
  <c r="K43" i="1" l="1"/>
  <c r="K45" i="1"/>
  <c r="K40" i="1"/>
  <c r="K41" i="1"/>
  <c r="K42" i="1"/>
  <c r="K46" i="1"/>
  <c r="K47" i="1"/>
  <c r="K48" i="1"/>
  <c r="K49" i="1"/>
  <c r="K12" i="1" l="1"/>
  <c r="K7" i="1" l="1"/>
  <c r="K8" i="1"/>
  <c r="K44" i="1"/>
  <c r="K9" i="1"/>
  <c r="K10" i="1"/>
  <c r="K14" i="1"/>
  <c r="K17" i="1"/>
  <c r="K36" i="1"/>
  <c r="K50" i="1" l="1"/>
  <c r="K1" i="1" s="1"/>
  <c r="J1" i="1"/>
</calcChain>
</file>

<file path=xl/sharedStrings.xml><?xml version="1.0" encoding="utf-8"?>
<sst xmlns="http://schemas.openxmlformats.org/spreadsheetml/2006/main" count="181" uniqueCount="104">
  <si>
    <t>Hmotnost
(g)</t>
  </si>
  <si>
    <t>dle etikety</t>
  </si>
  <si>
    <t>Strouhanka kukuřičná jemná</t>
  </si>
  <si>
    <t>DPH %</t>
  </si>
  <si>
    <t>Minimální trvanlivost</t>
  </si>
  <si>
    <t>Položka</t>
  </si>
  <si>
    <t>Objednávka celkem:</t>
  </si>
  <si>
    <t>vč. DPH</t>
  </si>
  <si>
    <t>bez DPH</t>
  </si>
  <si>
    <t>Celkem Kč vč. DPH</t>
  </si>
  <si>
    <t>Celkem Kč bez DPH</t>
  </si>
  <si>
    <t>Kč bez DPH/MJ</t>
  </si>
  <si>
    <t>Kč s DPH/MJ</t>
  </si>
  <si>
    <t>Mezisoučet:</t>
  </si>
  <si>
    <t>Rýžové těst. RISOLINO - vřetena</t>
  </si>
  <si>
    <t>Rýžové těst. RISOLINO - penne</t>
  </si>
  <si>
    <t>Rýžové těst. RISOLINO - kolínka</t>
  </si>
  <si>
    <t>Rýžové těst. RISOLINO - pol.hvězdičky</t>
  </si>
  <si>
    <t>Rýžové těst. LUCKA -vřetena</t>
  </si>
  <si>
    <t>Rýžové těst. LUCKA - pol.hvězdičky</t>
  </si>
  <si>
    <t>Rýžové těst. LUCKA - nudle vlasové</t>
  </si>
  <si>
    <t>Rýžové těst. LUCKA - nudle 3 mm</t>
  </si>
  <si>
    <t>Rýžové těst. LUCKA - nudle 7 mm</t>
  </si>
  <si>
    <t>Rýžové těst. LUCKA - kolínka</t>
  </si>
  <si>
    <t>U Bezlepíka - Objednávkový formulář</t>
  </si>
  <si>
    <t xml:space="preserve">Strouhanka originál Bezlepík </t>
  </si>
  <si>
    <t>Vločky pohankové instantní</t>
  </si>
  <si>
    <t>Vločky ovesné bez lepku</t>
  </si>
  <si>
    <t>Alergeny</t>
  </si>
  <si>
    <t>piškot + brownies</t>
  </si>
  <si>
    <t>výrazná chuť hořčice černé a bílé</t>
  </si>
  <si>
    <t>tradiční chuť máku</t>
  </si>
  <si>
    <t>s točeným pivem a cyaenským pepřem</t>
  </si>
  <si>
    <t>Sója, Mléko včetně laktózy</t>
  </si>
  <si>
    <t>Sója</t>
  </si>
  <si>
    <t>-</t>
  </si>
  <si>
    <t>Sezam</t>
  </si>
  <si>
    <t>Deprot.pšeničný škrob (DPŠ)</t>
  </si>
  <si>
    <t>Vejce, Mléko vč. Laktózy</t>
  </si>
  <si>
    <t>Vejce</t>
  </si>
  <si>
    <t>typická sladká kakaová chuť</t>
  </si>
  <si>
    <t>výrazná chuť sýru</t>
  </si>
  <si>
    <t>DPŠ, Vejce, Sója, Mléko vč. Laktózy</t>
  </si>
  <si>
    <t>Vejce, Vlčí bob</t>
  </si>
  <si>
    <t>jemná chuť tradiční pizzy</t>
  </si>
  <si>
    <t>tři druhy bylinek</t>
  </si>
  <si>
    <t>Vejce, bez LAKTÓZY</t>
  </si>
  <si>
    <t>vynikající, pevný, vhodný na topinky</t>
  </si>
  <si>
    <t>nejzákladnější chlebík s kmínem</t>
  </si>
  <si>
    <t>na úžasné tousty</t>
  </si>
  <si>
    <t>semínkový chlebík, TOP nejprodávanější</t>
  </si>
  <si>
    <t>pevný chlebík plný olejnatých semínek</t>
  </si>
  <si>
    <t>skvělá tradiční sladká snídaně</t>
  </si>
  <si>
    <t>skvělá nasládlá chuť se sušenou cibulí</t>
  </si>
  <si>
    <t>náš rohlík</t>
  </si>
  <si>
    <t>na domácí burgery jako vyšitý</t>
  </si>
  <si>
    <t>pro ty, kteří ji milují</t>
  </si>
  <si>
    <t>náš originální frgál bez LAKTÓZY</t>
  </si>
  <si>
    <t>náš originální frgál s rozinkami a rumem</t>
  </si>
  <si>
    <t>k snídani, ke kávě, na chuť</t>
  </si>
  <si>
    <t>šlehaná bábovka bez LAKTÓZY</t>
  </si>
  <si>
    <t>Chléb Podmáslový OA</t>
  </si>
  <si>
    <t>Chlebík Ošatkový OA</t>
  </si>
  <si>
    <t>Chlebík Toustový OA</t>
  </si>
  <si>
    <t>Chlebík Vital OA</t>
  </si>
  <si>
    <t>Chlebík Zrnko OA</t>
  </si>
  <si>
    <t>s jáhelno lněným posypem</t>
  </si>
  <si>
    <t>nezaměnitelná maková chuť</t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</si>
  <si>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BYLINKY</t>
    </r>
  </si>
  <si>
    <r>
      <t xml:space="preserve">Pepinky® Sladké sušenky </t>
    </r>
    <r>
      <rPr>
        <b/>
        <i/>
        <sz val="12"/>
        <color theme="1"/>
        <rFont val="Calibri"/>
        <family val="2"/>
        <charset val="238"/>
        <scheme val="minor"/>
      </rPr>
      <t>FLÍČKY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</si>
  <si>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HOŘČICE</t>
    </r>
  </si>
  <si>
    <r>
      <t xml:space="preserve">Pepinky® Sladké sušenky </t>
    </r>
    <r>
      <rPr>
        <b/>
        <i/>
        <sz val="12"/>
        <color theme="1"/>
        <rFont val="Calibri"/>
        <family val="2"/>
        <charset val="238"/>
        <scheme val="minor"/>
      </rPr>
      <t>KAKAO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</si>
  <si>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MÁK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</si>
  <si>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PIVNÍ pikant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</si>
  <si>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PIZZA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</si>
  <si>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SÝR</t>
    </r>
  </si>
  <si>
    <r>
      <t xml:space="preserve">Pepinky® Slané krekry </t>
    </r>
    <r>
      <rPr>
        <b/>
        <sz val="12"/>
        <color theme="1"/>
        <rFont val="Calibri"/>
        <family val="2"/>
        <charset val="238"/>
        <scheme val="minor"/>
      </rPr>
      <t>TVARŮŽKY</t>
    </r>
  </si>
  <si>
    <t>NOVINKA … tyčinky pro každý den</t>
  </si>
  <si>
    <t>NOVINKA … na domácí tiramisu atd.</t>
  </si>
  <si>
    <r>
      <t xml:space="preserve">Pepinky® Tyčinky </t>
    </r>
    <r>
      <rPr>
        <b/>
        <sz val="12"/>
        <color theme="1"/>
        <rFont val="Calibri"/>
        <family val="2"/>
        <charset val="238"/>
        <scheme val="minor"/>
      </rPr>
      <t>EVERY</t>
    </r>
  </si>
  <si>
    <r>
      <t xml:space="preserve">Pepinky® Tyčinky </t>
    </r>
    <r>
      <rPr>
        <b/>
        <sz val="12"/>
        <color theme="1"/>
        <rFont val="Calibri"/>
        <family val="2"/>
        <charset val="238"/>
        <scheme val="minor"/>
      </rPr>
      <t>SLANÝ KARAMEL</t>
    </r>
  </si>
  <si>
    <r>
      <t xml:space="preserve">Pepinky® Cukrářské </t>
    </r>
    <r>
      <rPr>
        <b/>
        <sz val="12"/>
        <color theme="1"/>
        <rFont val="Calibri"/>
        <family val="2"/>
        <charset val="238"/>
        <scheme val="minor"/>
      </rPr>
      <t>PIŠKOTY</t>
    </r>
  </si>
  <si>
    <t>TOP, nejkřupavější, typicky tvarůžkové</t>
  </si>
  <si>
    <t>Vejce, Sója</t>
  </si>
  <si>
    <t>Ks v balení</t>
  </si>
  <si>
    <t>Objednávka ks/balení</t>
  </si>
  <si>
    <t>Mazanec máslový OA</t>
  </si>
  <si>
    <t>Bageta Cibulová OA</t>
  </si>
  <si>
    <t>Bageta Sypaná OA</t>
  </si>
  <si>
    <t>Bagetka OA</t>
  </si>
  <si>
    <t>Burger SOFT Sezam OA</t>
  </si>
  <si>
    <t>Houska s mákem OA</t>
  </si>
  <si>
    <t>Kaiserka sypaná mákem OA</t>
  </si>
  <si>
    <t>Frgál lašský Hruškový OA</t>
  </si>
  <si>
    <t>Frgál lašský Makový OA</t>
  </si>
  <si>
    <t>Frgál lašský Švestkový OA</t>
  </si>
  <si>
    <t>Frgál lašský Tvarohový OA</t>
  </si>
  <si>
    <t>Perník balený OA</t>
  </si>
  <si>
    <t>Bábovka mramorová OA</t>
  </si>
  <si>
    <t>trvanlivé - dle etikety</t>
  </si>
  <si>
    <t>NOVINKA … nezaměnitelná originální chuť</t>
  </si>
  <si>
    <t>Popis | Poznámka</t>
  </si>
  <si>
    <t>Poznámka: OA = Čerstvě upečeno / vyrobeno a zabaleno v ochranné atmosféře s prodlouženou trvanlivostí (15 dnů)</t>
  </si>
  <si>
    <r>
      <t xml:space="preserve">Objednávky přijímáme do čtvrtku 15.5. do 20h. na </t>
    </r>
    <r>
      <rPr>
        <b/>
        <u/>
        <sz val="18"/>
        <color rgb="FF003399"/>
        <rFont val="Calibri"/>
        <family val="2"/>
        <charset val="238"/>
        <scheme val="minor"/>
      </rPr>
      <t>objednavky@bezlepik.cz</t>
    </r>
    <r>
      <rPr>
        <b/>
        <sz val="18"/>
        <color rgb="FF003399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</si>
</sst>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&quot;g&quot;"/>
    <numFmt numFmtId="165" formatCode="0_ &quot;ks&quot;"/>
  </numFmts>
  <fonts count="3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8"/>
      <color rgb="FF00339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u/>
      <sz val="18"/>
      <color rgb="FF00339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4" fontId="15" fillId="0" borderId="1" xfId="0" applyNumberFormat="1" applyFont="1" applyBorder="1" applyAlignment="1" applyProtection="1">
      <alignment horizontal="right" vertical="center" indent="1"/>
      <protection hidden="1"/>
    </xf>
    <xf numFmtId="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9" fontId="13" fillId="0" borderId="4" xfId="0" applyNumberFormat="1" applyFont="1" applyBorder="1" applyAlignment="1" applyProtection="1">
      <alignment horizontal="right" vertical="center" indent="1"/>
      <protection hidden="1"/>
    </xf>
    <xf numFmtId="4" fontId="18" fillId="0" borderId="2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 indent="1"/>
      <protection hidden="1"/>
    </xf>
    <xf numFmtId="0" fontId="8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right" vertical="center" indent="1"/>
      <protection hidden="1"/>
    </xf>
    <xf numFmtId="0" fontId="13" fillId="0" borderId="0" xfId="0" applyFont="1" applyFill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9" fontId="13" fillId="0" borderId="7" xfId="0" applyNumberFormat="1" applyFont="1" applyBorder="1" applyAlignment="1" applyProtection="1">
      <alignment horizontal="right" vertical="center" indent="1"/>
      <protection hidden="1"/>
    </xf>
    <xf numFmtId="4" fontId="15" fillId="0" borderId="3" xfId="0" applyNumberFormat="1" applyFont="1" applyBorder="1" applyAlignment="1" applyProtection="1">
      <alignment horizontal="right" vertical="center" indent="1"/>
      <protection hidden="1"/>
    </xf>
    <xf numFmtId="4" fontId="13" fillId="0" borderId="3" xfId="0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17" fillId="0" borderId="2" xfId="0" applyNumberFormat="1" applyFont="1" applyFill="1" applyBorder="1" applyAlignment="1" applyProtection="1">
      <alignment horizontal="right" vertical="center" inden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 indent="1"/>
      <protection hidden="1"/>
    </xf>
    <xf numFmtId="3" fontId="21" fillId="2" borderId="5" xfId="0" applyNumberFormat="1" applyFont="1" applyFill="1" applyBorder="1" applyAlignment="1" applyProtection="1">
      <alignment horizontal="right" vertical="center" indent="1"/>
      <protection hidden="1"/>
    </xf>
    <xf numFmtId="4" fontId="17" fillId="0" borderId="8" xfId="0" applyNumberFormat="1" applyFont="1" applyFill="1" applyBorder="1" applyAlignment="1" applyProtection="1">
      <alignment horizontal="right" vertical="center" indent="1"/>
      <protection hidden="1"/>
    </xf>
    <xf numFmtId="4" fontId="18" fillId="0" borderId="8" xfId="0" applyNumberFormat="1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 applyProtection="1">
      <alignment horizontal="left" vertical="center" indent="1"/>
      <protection hidden="1"/>
    </xf>
    <xf numFmtId="9" fontId="13" fillId="0" borderId="14" xfId="0" applyNumberFormat="1" applyFont="1" applyBorder="1" applyAlignment="1" applyProtection="1">
      <alignment horizontal="right" vertical="center" indent="1"/>
      <protection hidden="1"/>
    </xf>
    <xf numFmtId="4" fontId="15" fillId="0" borderId="15" xfId="0" applyNumberFormat="1" applyFont="1" applyBorder="1" applyAlignment="1" applyProtection="1">
      <alignment horizontal="right" vertical="center" indent="1"/>
      <protection hidden="1"/>
    </xf>
    <xf numFmtId="4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4" fontId="17" fillId="0" borderId="16" xfId="0" applyNumberFormat="1" applyFont="1" applyFill="1" applyBorder="1" applyAlignment="1" applyProtection="1">
      <alignment horizontal="right" vertical="center" indent="1"/>
      <protection hidden="1"/>
    </xf>
    <xf numFmtId="4" fontId="18" fillId="0" borderId="16" xfId="0" applyNumberFormat="1" applyFont="1" applyFill="1" applyBorder="1" applyAlignment="1" applyProtection="1">
      <alignment horizontal="right" vertical="center" indent="1"/>
      <protection hidden="1"/>
    </xf>
    <xf numFmtId="0" fontId="0" fillId="0" borderId="19" xfId="0" applyBorder="1" applyAlignment="1" applyProtection="1">
      <alignment horizontal="left" vertical="center" indent="1"/>
      <protection hidden="1"/>
    </xf>
    <xf numFmtId="9" fontId="13" fillId="0" borderId="21" xfId="0" applyNumberFormat="1" applyFont="1" applyBorder="1" applyAlignment="1" applyProtection="1">
      <alignment horizontal="right" vertical="center" indent="1"/>
      <protection hidden="1"/>
    </xf>
    <xf numFmtId="4" fontId="15" fillId="0" borderId="18" xfId="0" applyNumberFormat="1" applyFont="1" applyBorder="1" applyAlignment="1" applyProtection="1">
      <alignment horizontal="right" vertical="center" indent="1"/>
      <protection hidden="1"/>
    </xf>
    <xf numFmtId="4" fontId="13" fillId="0" borderId="18" xfId="0" applyNumberFormat="1" applyFont="1" applyFill="1" applyBorder="1" applyAlignment="1" applyProtection="1">
      <alignment horizontal="right" vertical="center" indent="1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9" fontId="13" fillId="0" borderId="25" xfId="0" applyNumberFormat="1" applyFont="1" applyBorder="1" applyAlignment="1" applyProtection="1">
      <alignment horizontal="right" vertical="center" indent="1"/>
      <protection hidden="1"/>
    </xf>
    <xf numFmtId="4" fontId="15" fillId="0" borderId="22" xfId="0" applyNumberFormat="1" applyFont="1" applyBorder="1" applyAlignment="1" applyProtection="1">
      <alignment horizontal="right" vertical="center" indent="1"/>
      <protection hidden="1"/>
    </xf>
    <xf numFmtId="4" fontId="13" fillId="0" borderId="22" xfId="0" applyNumberFormat="1" applyFont="1" applyFill="1" applyBorder="1" applyAlignment="1" applyProtection="1">
      <alignment horizontal="right" vertical="center" indent="1"/>
      <protection hidden="1"/>
    </xf>
    <xf numFmtId="4" fontId="17" fillId="0" borderId="23" xfId="0" applyNumberFormat="1" applyFont="1" applyFill="1" applyBorder="1" applyAlignment="1" applyProtection="1">
      <alignment horizontal="right" vertical="center" indent="1"/>
      <protection hidden="1"/>
    </xf>
    <xf numFmtId="4" fontId="18" fillId="0" borderId="23" xfId="0" applyNumberFormat="1" applyFont="1" applyFill="1" applyBorder="1" applyAlignment="1" applyProtection="1">
      <alignment horizontal="right" vertical="center" indent="1"/>
      <protection hidden="1"/>
    </xf>
    <xf numFmtId="0" fontId="7" fillId="0" borderId="28" xfId="0" applyFont="1" applyFill="1" applyBorder="1" applyAlignment="1" applyProtection="1">
      <alignment horizontal="left" vertical="center"/>
      <protection hidden="1"/>
    </xf>
    <xf numFmtId="0" fontId="13" fillId="0" borderId="27" xfId="0" applyFont="1" applyFill="1" applyBorder="1" applyAlignment="1" applyProtection="1">
      <alignment vertical="center"/>
      <protection hidden="1"/>
    </xf>
    <xf numFmtId="3" fontId="3" fillId="2" borderId="32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left" vertical="center" indent="1"/>
      <protection hidden="1"/>
    </xf>
    <xf numFmtId="0" fontId="13" fillId="0" borderId="8" xfId="0" applyFont="1" applyBorder="1" applyAlignment="1" applyProtection="1">
      <alignment horizontal="left" vertical="center" indent="1"/>
      <protection hidden="1"/>
    </xf>
    <xf numFmtId="0" fontId="13" fillId="0" borderId="16" xfId="0" applyFont="1" applyBorder="1" applyAlignment="1" applyProtection="1">
      <alignment horizontal="left" vertical="center" indent="1"/>
      <protection hidden="1"/>
    </xf>
    <xf numFmtId="0" fontId="13" fillId="0" borderId="19" xfId="0" applyFont="1" applyBorder="1" applyAlignment="1" applyProtection="1">
      <alignment horizontal="left" vertical="center" indent="1"/>
      <protection hidden="1"/>
    </xf>
    <xf numFmtId="0" fontId="13" fillId="0" borderId="23" xfId="0" applyFont="1" applyBorder="1" applyAlignment="1" applyProtection="1">
      <alignment horizontal="left" vertical="center" indent="1"/>
      <protection hidden="1"/>
    </xf>
    <xf numFmtId="0" fontId="22" fillId="3" borderId="2" xfId="0" applyFont="1" applyFill="1" applyBorder="1" applyAlignment="1" applyProtection="1">
      <alignment horizontal="left" vertical="center" indent="1"/>
      <protection hidden="1"/>
    </xf>
    <xf numFmtId="9" fontId="13" fillId="0" borderId="36" xfId="0" applyNumberFormat="1" applyFont="1" applyBorder="1" applyAlignment="1" applyProtection="1">
      <alignment horizontal="right" vertical="center" indent="1"/>
      <protection hidden="1"/>
    </xf>
    <xf numFmtId="4" fontId="15" fillId="0" borderId="33" xfId="0" applyNumberFormat="1" applyFont="1" applyBorder="1" applyAlignment="1" applyProtection="1">
      <alignment horizontal="right" vertical="center" indent="1"/>
      <protection hidden="1"/>
    </xf>
    <xf numFmtId="4" fontId="13" fillId="0" borderId="33" xfId="0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4" fontId="17" fillId="0" borderId="1" xfId="0" applyNumberFormat="1" applyFont="1" applyFill="1" applyBorder="1" applyAlignment="1" applyProtection="1">
      <alignment horizontal="right" vertical="center" indent="1"/>
      <protection hidden="1"/>
    </xf>
    <xf numFmtId="4" fontId="18" fillId="0" borderId="1" xfId="0" applyNumberFormat="1" applyFont="1" applyFill="1" applyBorder="1" applyAlignment="1" applyProtection="1">
      <alignment horizontal="right" vertical="center" indent="1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4" fontId="17" fillId="0" borderId="22" xfId="0" applyNumberFormat="1" applyFont="1" applyFill="1" applyBorder="1" applyAlignment="1" applyProtection="1">
      <alignment horizontal="right" vertical="center" indent="1"/>
      <protection hidden="1"/>
    </xf>
    <xf numFmtId="4" fontId="18" fillId="0" borderId="22" xfId="0" applyNumberFormat="1" applyFont="1" applyFill="1" applyBorder="1" applyAlignment="1" applyProtection="1">
      <alignment horizontal="right" vertical="center" indent="1"/>
      <protection hidden="1"/>
    </xf>
    <xf numFmtId="14" fontId="27" fillId="0" borderId="0" xfId="0" applyNumberFormat="1" applyFont="1" applyFill="1" applyAlignment="1" applyProtection="1">
      <alignment vertical="center"/>
      <protection hidden="1"/>
    </xf>
    <xf numFmtId="0" fontId="0" fillId="0" borderId="15" xfId="0" applyBorder="1" applyAlignment="1" applyProtection="1">
      <alignment horizontal="left" vertical="center" indent="1"/>
      <protection hidden="1"/>
    </xf>
    <xf numFmtId="4" fontId="17" fillId="0" borderId="15" xfId="0" applyNumberFormat="1" applyFont="1" applyFill="1" applyBorder="1" applyAlignment="1" applyProtection="1">
      <alignment horizontal="right" vertical="center" indent="1"/>
      <protection hidden="1"/>
    </xf>
    <xf numFmtId="4" fontId="18" fillId="0" borderId="15" xfId="0" applyNumberFormat="1" applyFont="1" applyFill="1" applyBorder="1" applyAlignment="1" applyProtection="1">
      <alignment horizontal="right" vertical="center" indent="1"/>
      <protection hidden="1"/>
    </xf>
    <xf numFmtId="0" fontId="0" fillId="0" borderId="22" xfId="0" applyBorder="1" applyAlignment="1" applyProtection="1">
      <alignment horizontal="left" vertical="center" indent="1"/>
      <protection hidden="1"/>
    </xf>
    <xf numFmtId="164" fontId="0" fillId="0" borderId="16" xfId="0" applyNumberFormat="1" applyBorder="1" applyAlignment="1" applyProtection="1">
      <alignment horizontal="right" vertical="center" indent="1"/>
      <protection hidden="1"/>
    </xf>
    <xf numFmtId="164" fontId="0" fillId="0" borderId="2" xfId="0" applyNumberFormat="1" applyBorder="1" applyAlignment="1" applyProtection="1">
      <alignment horizontal="right" vertical="center" indent="1"/>
      <protection hidden="1"/>
    </xf>
    <xf numFmtId="164" fontId="0" fillId="0" borderId="23" xfId="0" applyNumberFormat="1" applyBorder="1" applyAlignment="1" applyProtection="1">
      <alignment horizontal="right" vertical="center" indent="1"/>
      <protection hidden="1"/>
    </xf>
    <xf numFmtId="164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9" xfId="0" applyNumberFormat="1" applyBorder="1" applyAlignment="1" applyProtection="1">
      <alignment horizontal="right" vertical="center" indent="1"/>
      <protection hidden="1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165" fontId="28" fillId="0" borderId="6" xfId="0" applyNumberFormat="1" applyFont="1" applyBorder="1" applyAlignment="1" applyProtection="1">
      <alignment horizontal="right" vertical="center" indent="1"/>
      <protection hidden="1"/>
    </xf>
    <xf numFmtId="165" fontId="28" fillId="0" borderId="9" xfId="0" applyNumberFormat="1" applyFont="1" applyBorder="1" applyAlignment="1" applyProtection="1">
      <alignment horizontal="right" vertical="center" indent="1"/>
      <protection hidden="1"/>
    </xf>
    <xf numFmtId="165" fontId="28" fillId="0" borderId="17" xfId="0" applyNumberFormat="1" applyFont="1" applyBorder="1" applyAlignment="1" applyProtection="1">
      <alignment horizontal="right" vertical="center" indent="1"/>
      <protection hidden="1"/>
    </xf>
    <xf numFmtId="165" fontId="28" fillId="0" borderId="24" xfId="0" applyNumberFormat="1" applyFont="1" applyBorder="1" applyAlignment="1" applyProtection="1">
      <alignment horizontal="right" vertical="center" indent="1"/>
      <protection hidden="1"/>
    </xf>
    <xf numFmtId="165" fontId="28" fillId="0" borderId="20" xfId="0" applyNumberFormat="1" applyFont="1" applyBorder="1" applyAlignment="1" applyProtection="1">
      <alignment horizontal="right" vertical="center" indent="1"/>
      <protection hidden="1"/>
    </xf>
    <xf numFmtId="164" fontId="26" fillId="0" borderId="16" xfId="0" applyNumberFormat="1" applyFont="1" applyBorder="1" applyAlignment="1" applyProtection="1">
      <alignment horizontal="right" vertical="center" indent="1"/>
      <protection hidden="1"/>
    </xf>
    <xf numFmtId="164" fontId="26" fillId="0" borderId="2" xfId="0" applyNumberFormat="1" applyFont="1" applyBorder="1" applyAlignment="1" applyProtection="1">
      <alignment horizontal="right" vertical="center" indent="1"/>
      <protection hidden="1"/>
    </xf>
    <xf numFmtId="164" fontId="26" fillId="0" borderId="23" xfId="0" applyNumberFormat="1" applyFont="1" applyBorder="1" applyAlignment="1" applyProtection="1">
      <alignment horizontal="right" vertical="center" indent="1"/>
      <protection hidden="1"/>
    </xf>
    <xf numFmtId="164" fontId="13" fillId="0" borderId="16" xfId="0" applyNumberFormat="1" applyFont="1" applyBorder="1" applyAlignment="1" applyProtection="1">
      <alignment horizontal="right" vertical="center" indent="1"/>
      <protection hidden="1"/>
    </xf>
    <xf numFmtId="164" fontId="13" fillId="0" borderId="2" xfId="0" applyNumberFormat="1" applyFont="1" applyBorder="1" applyAlignment="1" applyProtection="1">
      <alignment horizontal="right" vertical="center" indent="1"/>
      <protection hidden="1"/>
    </xf>
    <xf numFmtId="164" fontId="13" fillId="0" borderId="23" xfId="0" applyNumberFormat="1" applyFont="1" applyBorder="1" applyAlignment="1" applyProtection="1">
      <alignment horizontal="right" vertical="center" indent="1"/>
      <protection hidden="1"/>
    </xf>
    <xf numFmtId="3" fontId="20" fillId="2" borderId="5" xfId="0" applyNumberFormat="1" applyFont="1" applyFill="1" applyBorder="1" applyAlignment="1" applyProtection="1">
      <alignment horizontal="right" vertical="center" indent="1"/>
      <protection hidden="1"/>
    </xf>
    <xf numFmtId="3" fontId="12" fillId="2" borderId="31" xfId="0" applyNumberFormat="1" applyFont="1" applyFill="1" applyBorder="1" applyAlignment="1" applyProtection="1">
      <alignment horizontal="right" vertical="center" indent="1"/>
      <protection hidden="1"/>
    </xf>
    <xf numFmtId="0" fontId="25" fillId="0" borderId="0" xfId="0" applyFont="1" applyFill="1" applyAlignment="1" applyProtection="1">
      <alignment horizontal="left" vertical="center" indent="1"/>
      <protection hidden="1"/>
    </xf>
    <xf numFmtId="0" fontId="24" fillId="0" borderId="0" xfId="0" applyFont="1" applyFill="1" applyAlignment="1" applyProtection="1">
      <alignment vertical="center"/>
      <protection hidden="1"/>
    </xf>
    <xf numFmtId="164" fontId="0" fillId="0" borderId="37" xfId="0" applyNumberFormat="1" applyBorder="1" applyAlignment="1" applyProtection="1">
      <alignment horizontal="right" vertical="center" indent="1"/>
      <protection hidden="1"/>
    </xf>
    <xf numFmtId="0" fontId="23" fillId="0" borderId="10" xfId="0" applyFont="1" applyBorder="1" applyAlignment="1" applyProtection="1">
      <alignment horizontal="left" vertical="center" wrapText="1" indent="1"/>
      <protection hidden="1"/>
    </xf>
    <xf numFmtId="164" fontId="0" fillId="0" borderId="41" xfId="0" applyNumberFormat="1" applyBorder="1" applyAlignment="1" applyProtection="1">
      <alignment horizontal="right" vertical="center" indent="1"/>
      <protection hidden="1"/>
    </xf>
    <xf numFmtId="0" fontId="23" fillId="0" borderId="42" xfId="0" applyFont="1" applyBorder="1" applyAlignment="1" applyProtection="1">
      <alignment horizontal="left" vertical="center" wrapText="1" indent="1"/>
      <protection hidden="1"/>
    </xf>
    <xf numFmtId="164" fontId="0" fillId="0" borderId="38" xfId="0" applyNumberFormat="1" applyBorder="1" applyAlignment="1" applyProtection="1">
      <alignment horizontal="right" vertical="center" indent="1"/>
      <protection hidden="1"/>
    </xf>
    <xf numFmtId="0" fontId="23" fillId="0" borderId="34" xfId="0" applyFont="1" applyBorder="1" applyAlignment="1" applyProtection="1">
      <alignment horizontal="left" vertical="center" wrapText="1" indent="1"/>
      <protection hidden="1"/>
    </xf>
    <xf numFmtId="164" fontId="0" fillId="0" borderId="39" xfId="0" applyNumberFormat="1" applyBorder="1" applyAlignment="1" applyProtection="1">
      <alignment horizontal="right" vertical="center" indent="1"/>
      <protection hidden="1"/>
    </xf>
    <xf numFmtId="0" fontId="23" fillId="0" borderId="26" xfId="0" applyFont="1" applyBorder="1" applyAlignment="1" applyProtection="1">
      <alignment horizontal="left" vertical="center" wrapText="1" indent="1"/>
      <protection hidden="1"/>
    </xf>
    <xf numFmtId="164" fontId="0" fillId="0" borderId="43" xfId="0" applyNumberFormat="1" applyBorder="1" applyAlignment="1" applyProtection="1">
      <alignment horizontal="right" vertical="center" indent="1"/>
      <protection hidden="1"/>
    </xf>
    <xf numFmtId="0" fontId="23" fillId="0" borderId="44" xfId="0" applyFont="1" applyBorder="1" applyAlignment="1" applyProtection="1">
      <alignment horizontal="left" vertical="center" wrapText="1" indent="1"/>
      <protection hidden="1"/>
    </xf>
    <xf numFmtId="0" fontId="26" fillId="0" borderId="34" xfId="0" applyFont="1" applyBorder="1" applyAlignment="1" applyProtection="1">
      <alignment horizontal="left" vertical="center" wrapText="1" indent="1"/>
      <protection hidden="1"/>
    </xf>
    <xf numFmtId="0" fontId="26" fillId="0" borderId="10" xfId="0" applyFont="1" applyBorder="1" applyAlignment="1" applyProtection="1">
      <alignment horizontal="left" vertical="center" wrapText="1" indent="1"/>
      <protection hidden="1"/>
    </xf>
    <xf numFmtId="0" fontId="26" fillId="0" borderId="26" xfId="0" applyFont="1" applyBorder="1" applyAlignment="1" applyProtection="1">
      <alignment horizontal="left" vertical="center" wrapText="1" indent="1"/>
      <protection hidden="1"/>
    </xf>
    <xf numFmtId="164" fontId="0" fillId="0" borderId="45" xfId="0" applyNumberFormat="1" applyBorder="1" applyAlignment="1" applyProtection="1">
      <alignment horizontal="right" vertical="center" indent="1"/>
      <protection hidden="1"/>
    </xf>
    <xf numFmtId="0" fontId="23" fillId="0" borderId="46" xfId="0" applyFont="1" applyBorder="1" applyAlignment="1" applyProtection="1">
      <alignment horizontal="left" vertical="center" wrapText="1" indent="1"/>
      <protection hidden="1"/>
    </xf>
    <xf numFmtId="0" fontId="16" fillId="2" borderId="47" xfId="0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 applyProtection="1">
      <alignment horizontal="left" vertical="center" wrapText="1" indent="1"/>
      <protection hidden="1"/>
    </xf>
    <xf numFmtId="0" fontId="5" fillId="2" borderId="48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5" fillId="5" borderId="40" xfId="0" applyFont="1" applyFill="1" applyBorder="1" applyAlignment="1" applyProtection="1">
      <alignment horizontal="center" vertical="center" wrapText="1"/>
      <protection hidden="1"/>
    </xf>
    <xf numFmtId="0" fontId="14" fillId="2" borderId="49" xfId="0" applyFont="1" applyFill="1" applyBorder="1" applyAlignment="1" applyProtection="1">
      <alignment horizontal="right" vertical="center" wrapText="1" indent="1"/>
      <protection hidden="1"/>
    </xf>
    <xf numFmtId="0" fontId="14" fillId="2" borderId="50" xfId="0" applyFont="1" applyFill="1" applyBorder="1" applyAlignment="1" applyProtection="1">
      <alignment horizontal="right" vertical="center" wrapText="1" indent="1"/>
      <protection hidden="1"/>
    </xf>
    <xf numFmtId="0" fontId="29" fillId="2" borderId="50" xfId="0" applyFont="1" applyFill="1" applyBorder="1" applyAlignment="1" applyProtection="1">
      <alignment horizontal="right" vertical="center" wrapText="1" indent="1"/>
      <protection hidden="1"/>
    </xf>
    <xf numFmtId="0" fontId="5" fillId="2" borderId="50" xfId="0" applyFont="1" applyFill="1" applyBorder="1" applyAlignment="1" applyProtection="1">
      <alignment horizontal="right" vertical="center" wrapText="1" indent="1"/>
      <protection hidden="1"/>
    </xf>
    <xf numFmtId="0" fontId="10" fillId="2" borderId="51" xfId="0" applyFont="1" applyFill="1" applyBorder="1" applyAlignment="1" applyProtection="1">
      <alignment horizontal="left" vertical="center" wrapText="1" indent="1"/>
      <protection hidden="1"/>
    </xf>
    <xf numFmtId="0" fontId="30" fillId="2" borderId="0" xfId="0" applyFont="1" applyFill="1" applyAlignment="1" applyProtection="1">
      <alignment horizontal="left" vertical="center" indent="1"/>
      <protection hidden="1"/>
    </xf>
    <xf numFmtId="0" fontId="24" fillId="4" borderId="0" xfId="0" applyFont="1" applyFill="1" applyAlignment="1" applyProtection="1">
      <alignment horizontal="left" vertical="center" inden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9" fillId="2" borderId="30" xfId="0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colors>
    <mruColors>
      <color rgb="FF003399"/>
      <color rgb="FFFFFF99"/>
      <color rgb="FF66FF99"/>
      <color rgb="FFCCFFCC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M51"/>
  <sheetViews>
    <sheetView showGridLines="0" tabSelected="1" zoomScale="110" zoomScaleNormal="110" workbookViewId="0">
      <pane ySplit="5" topLeftCell="A6" activePane="bottomLeft" state="frozen"/>
      <selection pane="bottomLeft" activeCell="A2" sqref="A2"/>
    </sheetView>
  </sheetViews>
  <sheetFormatPr defaultColWidth="9.109375" defaultRowHeight="18" x14ac:dyDescent="0.3"/>
  <cols>
    <col min="1" max="1" width="10.109375" style="7" customWidth="1"/>
    <col min="2" max="2" width="38.5546875" style="7" bestFit="1" customWidth="1"/>
    <col min="3" max="3" width="29.6640625" style="7" bestFit="1" customWidth="1"/>
    <col min="4" max="4" width="19" style="7" bestFit="1" customWidth="1"/>
    <col min="5" max="5" width="9.44140625" style="7" customWidth="1"/>
    <col min="6" max="6" width="13.44140625" style="3" customWidth="1"/>
    <col min="7" max="7" width="6.109375" style="14" bestFit="1" customWidth="1"/>
    <col min="8" max="8" width="8.5546875" style="14" bestFit="1" customWidth="1"/>
    <col min="9" max="9" width="8.5546875" style="14" customWidth="1"/>
    <col min="10" max="10" width="11.6640625" style="3" customWidth="1"/>
    <col min="11" max="11" width="13" style="8" customWidth="1"/>
    <col min="12" max="12" width="35.33203125" style="9" bestFit="1" customWidth="1"/>
    <col min="13" max="16384" width="9.109375" style="7"/>
  </cols>
  <sheetData>
    <row r="1" spans="1:13" ht="26.25" customHeight="1" thickBot="1" x14ac:dyDescent="0.35">
      <c r="A1" s="117" t="s">
        <v>24</v>
      </c>
      <c r="B1" s="117"/>
      <c r="C1" s="117"/>
      <c r="D1" s="61"/>
      <c r="E1" s="10"/>
      <c r="F1" s="119" t="s">
        <v>6</v>
      </c>
      <c r="G1" s="120"/>
      <c r="H1" s="120"/>
      <c r="I1" s="121"/>
      <c r="J1" s="88">
        <f>$J$50</f>
        <v>0</v>
      </c>
      <c r="K1" s="23">
        <f>$K$50</f>
        <v>0</v>
      </c>
    </row>
    <row r="2" spans="1:13" ht="28.5" customHeight="1" x14ac:dyDescent="0.3">
      <c r="A2" s="90" t="s">
        <v>103</v>
      </c>
      <c r="F2" s="7"/>
      <c r="G2" s="7"/>
      <c r="H2" s="7"/>
      <c r="I2" s="7"/>
      <c r="J2" s="21" t="s">
        <v>8</v>
      </c>
      <c r="K2" s="22" t="s">
        <v>7</v>
      </c>
    </row>
    <row r="3" spans="1:13" ht="28.5" customHeight="1" x14ac:dyDescent="0.3">
      <c r="A3" s="118" t="s">
        <v>102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91"/>
    </row>
    <row r="4" spans="1:13" ht="18.600000000000001" thickBot="1" x14ac:dyDescent="0.35"/>
    <row r="5" spans="1:13" s="11" customFormat="1" ht="35.25" customHeight="1" thickBot="1" x14ac:dyDescent="0.35">
      <c r="A5" s="107" t="s">
        <v>0</v>
      </c>
      <c r="B5" s="108" t="s">
        <v>5</v>
      </c>
      <c r="C5" s="108" t="s">
        <v>28</v>
      </c>
      <c r="D5" s="109" t="s">
        <v>4</v>
      </c>
      <c r="E5" s="110" t="s">
        <v>84</v>
      </c>
      <c r="F5" s="111" t="s">
        <v>85</v>
      </c>
      <c r="G5" s="112" t="s">
        <v>3</v>
      </c>
      <c r="H5" s="113" t="s">
        <v>11</v>
      </c>
      <c r="I5" s="113" t="s">
        <v>12</v>
      </c>
      <c r="J5" s="114" t="s">
        <v>10</v>
      </c>
      <c r="K5" s="115" t="s">
        <v>9</v>
      </c>
      <c r="L5" s="116" t="s">
        <v>101</v>
      </c>
      <c r="M5" s="55"/>
    </row>
    <row r="6" spans="1:13" ht="20.25" customHeight="1" x14ac:dyDescent="0.3">
      <c r="A6" s="92">
        <v>510</v>
      </c>
      <c r="B6" s="4" t="s">
        <v>61</v>
      </c>
      <c r="C6" s="46" t="s">
        <v>33</v>
      </c>
      <c r="D6" s="67" t="s">
        <v>1</v>
      </c>
      <c r="E6" s="77">
        <v>1</v>
      </c>
      <c r="F6" s="71"/>
      <c r="G6" s="5">
        <v>0.15</v>
      </c>
      <c r="H6" s="1">
        <f>I6/1.15</f>
        <v>56.521739130434788</v>
      </c>
      <c r="I6" s="2">
        <v>65</v>
      </c>
      <c r="J6" s="20" t="str">
        <f t="shared" ref="J6:J21" si="0">IF(F6="","",H6*F6)</f>
        <v/>
      </c>
      <c r="K6" s="6" t="str">
        <f t="shared" ref="K6:K21" si="1">IF(F6="","",I6*F6)</f>
        <v/>
      </c>
      <c r="L6" s="93" t="s">
        <v>47</v>
      </c>
    </row>
    <row r="7" spans="1:13" ht="20.25" customHeight="1" x14ac:dyDescent="0.3">
      <c r="A7" s="92">
        <v>330</v>
      </c>
      <c r="B7" s="4" t="s">
        <v>62</v>
      </c>
      <c r="C7" s="46" t="s">
        <v>34</v>
      </c>
      <c r="D7" s="67" t="s">
        <v>1</v>
      </c>
      <c r="E7" s="77">
        <v>1</v>
      </c>
      <c r="F7" s="71"/>
      <c r="G7" s="5">
        <v>0.15</v>
      </c>
      <c r="H7" s="1">
        <f t="shared" ref="H7:H35" si="2">I7/1.15</f>
        <v>39.130434782608695</v>
      </c>
      <c r="I7" s="2">
        <v>45</v>
      </c>
      <c r="J7" s="20" t="str">
        <f t="shared" si="0"/>
        <v/>
      </c>
      <c r="K7" s="6" t="str">
        <f t="shared" si="1"/>
        <v/>
      </c>
      <c r="L7" s="93" t="s">
        <v>48</v>
      </c>
    </row>
    <row r="8" spans="1:13" ht="20.25" customHeight="1" x14ac:dyDescent="0.3">
      <c r="A8" s="92">
        <v>330</v>
      </c>
      <c r="B8" s="4" t="s">
        <v>63</v>
      </c>
      <c r="C8" s="46" t="s">
        <v>35</v>
      </c>
      <c r="D8" s="67" t="s">
        <v>1</v>
      </c>
      <c r="E8" s="77">
        <v>1</v>
      </c>
      <c r="F8" s="71"/>
      <c r="G8" s="5">
        <v>0.15</v>
      </c>
      <c r="H8" s="1">
        <f t="shared" si="2"/>
        <v>43.478260869565219</v>
      </c>
      <c r="I8" s="2">
        <v>50</v>
      </c>
      <c r="J8" s="20" t="str">
        <f t="shared" si="0"/>
        <v/>
      </c>
      <c r="K8" s="6" t="str">
        <f t="shared" si="1"/>
        <v/>
      </c>
      <c r="L8" s="93" t="s">
        <v>49</v>
      </c>
    </row>
    <row r="9" spans="1:13" ht="20.25" customHeight="1" x14ac:dyDescent="0.3">
      <c r="A9" s="92">
        <v>330</v>
      </c>
      <c r="B9" s="4" t="s">
        <v>64</v>
      </c>
      <c r="C9" s="46" t="s">
        <v>34</v>
      </c>
      <c r="D9" s="67" t="s">
        <v>1</v>
      </c>
      <c r="E9" s="77">
        <v>1</v>
      </c>
      <c r="F9" s="71"/>
      <c r="G9" s="5">
        <v>0.15</v>
      </c>
      <c r="H9" s="1">
        <f t="shared" si="2"/>
        <v>39.130434782608695</v>
      </c>
      <c r="I9" s="2">
        <v>45</v>
      </c>
      <c r="J9" s="20" t="str">
        <f t="shared" si="0"/>
        <v/>
      </c>
      <c r="K9" s="6" t="str">
        <f t="shared" si="1"/>
        <v/>
      </c>
      <c r="L9" s="93" t="s">
        <v>50</v>
      </c>
    </row>
    <row r="10" spans="1:13" ht="20.25" customHeight="1" x14ac:dyDescent="0.3">
      <c r="A10" s="94">
        <v>330</v>
      </c>
      <c r="B10" s="15" t="s">
        <v>65</v>
      </c>
      <c r="C10" s="47" t="s">
        <v>37</v>
      </c>
      <c r="D10" s="69" t="s">
        <v>1</v>
      </c>
      <c r="E10" s="78">
        <v>1</v>
      </c>
      <c r="F10" s="72"/>
      <c r="G10" s="16">
        <v>0.15</v>
      </c>
      <c r="H10" s="17">
        <f t="shared" si="2"/>
        <v>39.130434782608695</v>
      </c>
      <c r="I10" s="18">
        <v>45</v>
      </c>
      <c r="J10" s="24" t="str">
        <f t="shared" si="0"/>
        <v/>
      </c>
      <c r="K10" s="25" t="str">
        <f t="shared" si="1"/>
        <v/>
      </c>
      <c r="L10" s="95" t="s">
        <v>51</v>
      </c>
    </row>
    <row r="11" spans="1:13" ht="20.25" customHeight="1" thickBot="1" x14ac:dyDescent="0.35">
      <c r="A11" s="92">
        <v>350</v>
      </c>
      <c r="B11" s="4" t="s">
        <v>86</v>
      </c>
      <c r="C11" s="46" t="s">
        <v>42</v>
      </c>
      <c r="D11" s="67" t="s">
        <v>1</v>
      </c>
      <c r="E11" s="77">
        <v>1</v>
      </c>
      <c r="F11" s="71"/>
      <c r="G11" s="5">
        <v>0.15</v>
      </c>
      <c r="H11" s="1">
        <f t="shared" si="2"/>
        <v>56.521739130434788</v>
      </c>
      <c r="I11" s="2">
        <v>65</v>
      </c>
      <c r="J11" s="56" t="str">
        <f t="shared" ref="J11" si="3">IF(F11="","",H11*F11)</f>
        <v/>
      </c>
      <c r="K11" s="57" t="str">
        <f t="shared" ref="K11" si="4">IF(F11="","",I11*F11)</f>
        <v/>
      </c>
      <c r="L11" s="93" t="s">
        <v>52</v>
      </c>
    </row>
    <row r="12" spans="1:13" ht="20.25" customHeight="1" x14ac:dyDescent="0.3">
      <c r="A12" s="96">
        <v>115</v>
      </c>
      <c r="B12" s="26" t="s">
        <v>87</v>
      </c>
      <c r="C12" s="48" t="s">
        <v>35</v>
      </c>
      <c r="D12" s="66" t="s">
        <v>1</v>
      </c>
      <c r="E12" s="79">
        <v>2</v>
      </c>
      <c r="F12" s="73"/>
      <c r="G12" s="27">
        <v>0.15</v>
      </c>
      <c r="H12" s="28">
        <f t="shared" si="2"/>
        <v>33.04347826086957</v>
      </c>
      <c r="I12" s="29">
        <v>38</v>
      </c>
      <c r="J12" s="30" t="str">
        <f t="shared" si="0"/>
        <v/>
      </c>
      <c r="K12" s="31" t="str">
        <f t="shared" si="1"/>
        <v/>
      </c>
      <c r="L12" s="97" t="s">
        <v>53</v>
      </c>
    </row>
    <row r="13" spans="1:13" ht="20.25" customHeight="1" x14ac:dyDescent="0.3">
      <c r="A13" s="92">
        <v>110</v>
      </c>
      <c r="B13" s="4" t="s">
        <v>88</v>
      </c>
      <c r="C13" s="46" t="s">
        <v>35</v>
      </c>
      <c r="D13" s="67" t="s">
        <v>1</v>
      </c>
      <c r="E13" s="77">
        <v>2</v>
      </c>
      <c r="F13" s="71"/>
      <c r="G13" s="5">
        <v>0.15</v>
      </c>
      <c r="H13" s="1">
        <f t="shared" si="2"/>
        <v>33.04347826086957</v>
      </c>
      <c r="I13" s="2">
        <v>38</v>
      </c>
      <c r="J13" s="20" t="str">
        <f t="shared" si="0"/>
        <v/>
      </c>
      <c r="K13" s="6" t="str">
        <f t="shared" si="1"/>
        <v/>
      </c>
      <c r="L13" s="93" t="s">
        <v>66</v>
      </c>
    </row>
    <row r="14" spans="1:13" ht="20.25" customHeight="1" x14ac:dyDescent="0.3">
      <c r="A14" s="92">
        <v>48</v>
      </c>
      <c r="B14" s="4" t="s">
        <v>89</v>
      </c>
      <c r="C14" s="46" t="s">
        <v>35</v>
      </c>
      <c r="D14" s="67" t="s">
        <v>1</v>
      </c>
      <c r="E14" s="77">
        <v>3</v>
      </c>
      <c r="F14" s="71"/>
      <c r="G14" s="5">
        <v>0.15</v>
      </c>
      <c r="H14" s="1">
        <f t="shared" si="2"/>
        <v>26.086956521739133</v>
      </c>
      <c r="I14" s="2">
        <v>30</v>
      </c>
      <c r="J14" s="20" t="str">
        <f t="shared" si="0"/>
        <v/>
      </c>
      <c r="K14" s="6" t="str">
        <f t="shared" si="1"/>
        <v/>
      </c>
      <c r="L14" s="93" t="s">
        <v>54</v>
      </c>
    </row>
    <row r="15" spans="1:13" ht="20.25" customHeight="1" x14ac:dyDescent="0.3">
      <c r="A15" s="92">
        <v>105</v>
      </c>
      <c r="B15" s="4" t="s">
        <v>90</v>
      </c>
      <c r="C15" s="46" t="s">
        <v>36</v>
      </c>
      <c r="D15" s="67" t="s">
        <v>1</v>
      </c>
      <c r="E15" s="77">
        <v>2</v>
      </c>
      <c r="F15" s="71"/>
      <c r="G15" s="5">
        <v>0.15</v>
      </c>
      <c r="H15" s="1">
        <f t="shared" si="2"/>
        <v>30.434782608695656</v>
      </c>
      <c r="I15" s="2">
        <v>35</v>
      </c>
      <c r="J15" s="20" t="str">
        <f t="shared" si="0"/>
        <v/>
      </c>
      <c r="K15" s="6" t="str">
        <f t="shared" si="1"/>
        <v/>
      </c>
      <c r="L15" s="93" t="s">
        <v>55</v>
      </c>
    </row>
    <row r="16" spans="1:13" ht="20.25" customHeight="1" x14ac:dyDescent="0.3">
      <c r="A16" s="92">
        <v>85</v>
      </c>
      <c r="B16" s="4" t="s">
        <v>91</v>
      </c>
      <c r="C16" s="46" t="s">
        <v>35</v>
      </c>
      <c r="D16" s="67" t="s">
        <v>1</v>
      </c>
      <c r="E16" s="77">
        <v>2</v>
      </c>
      <c r="F16" s="71"/>
      <c r="G16" s="5">
        <v>0.15</v>
      </c>
      <c r="H16" s="1">
        <f t="shared" si="2"/>
        <v>26.086956521739133</v>
      </c>
      <c r="I16" s="2">
        <v>30</v>
      </c>
      <c r="J16" s="20" t="str">
        <f t="shared" si="0"/>
        <v/>
      </c>
      <c r="K16" s="6" t="str">
        <f t="shared" si="1"/>
        <v/>
      </c>
      <c r="L16" s="93" t="s">
        <v>67</v>
      </c>
    </row>
    <row r="17" spans="1:12" ht="20.25" customHeight="1" thickBot="1" x14ac:dyDescent="0.35">
      <c r="A17" s="98">
        <v>42</v>
      </c>
      <c r="B17" s="36" t="s">
        <v>92</v>
      </c>
      <c r="C17" s="50" t="s">
        <v>35</v>
      </c>
      <c r="D17" s="68" t="s">
        <v>1</v>
      </c>
      <c r="E17" s="80">
        <v>2</v>
      </c>
      <c r="F17" s="74"/>
      <c r="G17" s="37">
        <v>0.15</v>
      </c>
      <c r="H17" s="38">
        <f t="shared" si="2"/>
        <v>17.39130434782609</v>
      </c>
      <c r="I17" s="39">
        <v>20</v>
      </c>
      <c r="J17" s="40" t="str">
        <f t="shared" si="0"/>
        <v/>
      </c>
      <c r="K17" s="41" t="str">
        <f t="shared" si="1"/>
        <v/>
      </c>
      <c r="L17" s="99" t="s">
        <v>56</v>
      </c>
    </row>
    <row r="18" spans="1:12" ht="20.25" customHeight="1" x14ac:dyDescent="0.3">
      <c r="A18" s="96">
        <v>455</v>
      </c>
      <c r="B18" s="26" t="s">
        <v>93</v>
      </c>
      <c r="C18" s="48" t="s">
        <v>39</v>
      </c>
      <c r="D18" s="66" t="s">
        <v>1</v>
      </c>
      <c r="E18" s="79">
        <v>1</v>
      </c>
      <c r="F18" s="73"/>
      <c r="G18" s="27">
        <v>0.15</v>
      </c>
      <c r="H18" s="28">
        <f t="shared" si="2"/>
        <v>65.217391304347828</v>
      </c>
      <c r="I18" s="29">
        <v>75</v>
      </c>
      <c r="J18" s="30" t="str">
        <f t="shared" si="0"/>
        <v/>
      </c>
      <c r="K18" s="31" t="str">
        <f t="shared" si="1"/>
        <v/>
      </c>
      <c r="L18" s="97" t="s">
        <v>57</v>
      </c>
    </row>
    <row r="19" spans="1:12" ht="20.25" customHeight="1" x14ac:dyDescent="0.3">
      <c r="A19" s="100">
        <v>465</v>
      </c>
      <c r="B19" s="32" t="s">
        <v>94</v>
      </c>
      <c r="C19" s="49" t="s">
        <v>39</v>
      </c>
      <c r="D19" s="70" t="s">
        <v>1</v>
      </c>
      <c r="E19" s="81">
        <v>1</v>
      </c>
      <c r="F19" s="75"/>
      <c r="G19" s="33">
        <v>0.15</v>
      </c>
      <c r="H19" s="34">
        <f t="shared" si="2"/>
        <v>65.217391304347828</v>
      </c>
      <c r="I19" s="35">
        <v>75</v>
      </c>
      <c r="J19" s="20" t="str">
        <f t="shared" si="0"/>
        <v/>
      </c>
      <c r="K19" s="6" t="str">
        <f t="shared" si="1"/>
        <v/>
      </c>
      <c r="L19" s="101" t="s">
        <v>57</v>
      </c>
    </row>
    <row r="20" spans="1:12" ht="20.25" customHeight="1" x14ac:dyDescent="0.3">
      <c r="A20" s="100">
        <v>465</v>
      </c>
      <c r="B20" s="32" t="s">
        <v>95</v>
      </c>
      <c r="C20" s="49" t="s">
        <v>39</v>
      </c>
      <c r="D20" s="70" t="s">
        <v>1</v>
      </c>
      <c r="E20" s="81">
        <v>1</v>
      </c>
      <c r="F20" s="75"/>
      <c r="G20" s="33">
        <v>0.15</v>
      </c>
      <c r="H20" s="34">
        <f t="shared" si="2"/>
        <v>65.217391304347828</v>
      </c>
      <c r="I20" s="35">
        <v>75</v>
      </c>
      <c r="J20" s="20" t="str">
        <f t="shared" si="0"/>
        <v/>
      </c>
      <c r="K20" s="6" t="str">
        <f t="shared" si="1"/>
        <v/>
      </c>
      <c r="L20" s="101" t="s">
        <v>57</v>
      </c>
    </row>
    <row r="21" spans="1:12" ht="20.25" customHeight="1" x14ac:dyDescent="0.3">
      <c r="A21" s="100">
        <v>455</v>
      </c>
      <c r="B21" s="32" t="s">
        <v>96</v>
      </c>
      <c r="C21" s="49" t="s">
        <v>38</v>
      </c>
      <c r="D21" s="70" t="s">
        <v>1</v>
      </c>
      <c r="E21" s="81">
        <v>1</v>
      </c>
      <c r="F21" s="75"/>
      <c r="G21" s="33">
        <v>0.15</v>
      </c>
      <c r="H21" s="34">
        <f t="shared" si="2"/>
        <v>73.913043478260875</v>
      </c>
      <c r="I21" s="35">
        <v>85</v>
      </c>
      <c r="J21" s="20" t="str">
        <f t="shared" si="0"/>
        <v/>
      </c>
      <c r="K21" s="6" t="str">
        <f t="shared" si="1"/>
        <v/>
      </c>
      <c r="L21" s="93" t="s">
        <v>58</v>
      </c>
    </row>
    <row r="22" spans="1:12" ht="20.25" customHeight="1" thickBot="1" x14ac:dyDescent="0.35">
      <c r="A22" s="92">
        <v>115</v>
      </c>
      <c r="B22" s="4" t="s">
        <v>97</v>
      </c>
      <c r="C22" s="46" t="s">
        <v>43</v>
      </c>
      <c r="D22" s="67" t="s">
        <v>1</v>
      </c>
      <c r="E22" s="77">
        <v>1</v>
      </c>
      <c r="F22" s="71"/>
      <c r="G22" s="5">
        <v>0.15</v>
      </c>
      <c r="H22" s="1">
        <f t="shared" si="2"/>
        <v>26.086956521739133</v>
      </c>
      <c r="I22" s="2">
        <v>30</v>
      </c>
      <c r="J22" s="56" t="str">
        <f t="shared" ref="J22" si="5">IF(F22="","",H22*F22)</f>
        <v/>
      </c>
      <c r="K22" s="57" t="str">
        <f t="shared" ref="K22" si="6">IF(F22="","",I22*F22)</f>
        <v/>
      </c>
      <c r="L22" s="93" t="s">
        <v>59</v>
      </c>
    </row>
    <row r="23" spans="1:12" ht="20.25" customHeight="1" thickBot="1" x14ac:dyDescent="0.35">
      <c r="A23" s="96">
        <v>360</v>
      </c>
      <c r="B23" s="26" t="s">
        <v>98</v>
      </c>
      <c r="C23" s="48" t="s">
        <v>39</v>
      </c>
      <c r="D23" s="66" t="s">
        <v>1</v>
      </c>
      <c r="E23" s="79">
        <v>1</v>
      </c>
      <c r="F23" s="73"/>
      <c r="G23" s="27">
        <v>0.15</v>
      </c>
      <c r="H23" s="28">
        <f t="shared" si="2"/>
        <v>43.478260869565219</v>
      </c>
      <c r="I23" s="29">
        <v>50</v>
      </c>
      <c r="J23" s="30" t="str">
        <f t="shared" ref="J23:J26" si="7">IF(F23="","",H23*F23)</f>
        <v/>
      </c>
      <c r="K23" s="31" t="str">
        <f t="shared" ref="K23:K26" si="8">IF(F23="","",I23*F23)</f>
        <v/>
      </c>
      <c r="L23" s="97" t="s">
        <v>60</v>
      </c>
    </row>
    <row r="24" spans="1:12" ht="20.25" customHeight="1" x14ac:dyDescent="0.3">
      <c r="A24" s="96">
        <v>100</v>
      </c>
      <c r="B24" s="62" t="s">
        <v>81</v>
      </c>
      <c r="C24" s="62" t="s">
        <v>83</v>
      </c>
      <c r="D24" s="82" t="s">
        <v>99</v>
      </c>
      <c r="E24" s="79">
        <v>1</v>
      </c>
      <c r="F24" s="73"/>
      <c r="G24" s="27">
        <v>0.15</v>
      </c>
      <c r="H24" s="28">
        <f t="shared" si="2"/>
        <v>21.739130434782609</v>
      </c>
      <c r="I24" s="29">
        <v>25</v>
      </c>
      <c r="J24" s="63" t="str">
        <f t="shared" si="7"/>
        <v/>
      </c>
      <c r="K24" s="64" t="str">
        <f t="shared" si="8"/>
        <v/>
      </c>
      <c r="L24" s="102" t="s">
        <v>78</v>
      </c>
    </row>
    <row r="25" spans="1:12" ht="20.25" customHeight="1" x14ac:dyDescent="0.3">
      <c r="A25" s="92">
        <v>120</v>
      </c>
      <c r="B25" s="58" t="s">
        <v>79</v>
      </c>
      <c r="C25" s="58" t="s">
        <v>39</v>
      </c>
      <c r="D25" s="83" t="s">
        <v>99</v>
      </c>
      <c r="E25" s="77">
        <v>1</v>
      </c>
      <c r="F25" s="71"/>
      <c r="G25" s="5">
        <v>0.15</v>
      </c>
      <c r="H25" s="1">
        <f t="shared" si="2"/>
        <v>26.086956521739133</v>
      </c>
      <c r="I25" s="2">
        <v>30</v>
      </c>
      <c r="J25" s="56" t="str">
        <f t="shared" si="7"/>
        <v/>
      </c>
      <c r="K25" s="57" t="str">
        <f t="shared" si="8"/>
        <v/>
      </c>
      <c r="L25" s="103" t="s">
        <v>77</v>
      </c>
    </row>
    <row r="26" spans="1:12" ht="20.25" customHeight="1" thickBot="1" x14ac:dyDescent="0.35">
      <c r="A26" s="98">
        <v>120</v>
      </c>
      <c r="B26" s="65" t="s">
        <v>80</v>
      </c>
      <c r="C26" s="65" t="s">
        <v>83</v>
      </c>
      <c r="D26" s="84" t="s">
        <v>99</v>
      </c>
      <c r="E26" s="80">
        <v>1</v>
      </c>
      <c r="F26" s="74"/>
      <c r="G26" s="37">
        <v>0.15</v>
      </c>
      <c r="H26" s="38">
        <f t="shared" si="2"/>
        <v>26.086956521739133</v>
      </c>
      <c r="I26" s="39">
        <v>30</v>
      </c>
      <c r="J26" s="59" t="str">
        <f t="shared" si="7"/>
        <v/>
      </c>
      <c r="K26" s="60" t="str">
        <f t="shared" si="8"/>
        <v/>
      </c>
      <c r="L26" s="104" t="s">
        <v>100</v>
      </c>
    </row>
    <row r="27" spans="1:12" s="45" customFormat="1" ht="20.25" customHeight="1" x14ac:dyDescent="0.3">
      <c r="A27" s="96">
        <v>100</v>
      </c>
      <c r="B27" s="26" t="s">
        <v>68</v>
      </c>
      <c r="C27" s="48" t="s">
        <v>46</v>
      </c>
      <c r="D27" s="85" t="s">
        <v>99</v>
      </c>
      <c r="E27" s="79">
        <v>1</v>
      </c>
      <c r="F27" s="73"/>
      <c r="G27" s="27">
        <v>0.15</v>
      </c>
      <c r="H27" s="28">
        <f t="shared" si="2"/>
        <v>21.739130434782609</v>
      </c>
      <c r="I27" s="29">
        <v>25</v>
      </c>
      <c r="J27" s="30" t="str">
        <f t="shared" ref="J27" si="9">IF(F27="","",H27*F27)</f>
        <v/>
      </c>
      <c r="K27" s="31" t="str">
        <f t="shared" ref="K27" si="10">IF(F27="","",I27*F27)</f>
        <v/>
      </c>
      <c r="L27" s="97" t="s">
        <v>45</v>
      </c>
    </row>
    <row r="28" spans="1:12" s="45" customFormat="1" ht="20.25" customHeight="1" x14ac:dyDescent="0.3">
      <c r="A28" s="92">
        <v>70</v>
      </c>
      <c r="B28" s="51" t="s">
        <v>69</v>
      </c>
      <c r="C28" s="46" t="s">
        <v>38</v>
      </c>
      <c r="D28" s="86" t="s">
        <v>99</v>
      </c>
      <c r="E28" s="77">
        <v>1</v>
      </c>
      <c r="F28" s="71"/>
      <c r="G28" s="5">
        <v>0.15</v>
      </c>
      <c r="H28" s="1">
        <f t="shared" si="2"/>
        <v>21.739130434782609</v>
      </c>
      <c r="I28" s="2">
        <v>25</v>
      </c>
      <c r="J28" s="20" t="str">
        <f>IF(F28="","",H28*F28)</f>
        <v/>
      </c>
      <c r="K28" s="6" t="str">
        <f t="shared" ref="K28:K35" si="11">IF(F28="","",I28*F28)</f>
        <v/>
      </c>
      <c r="L28" s="93" t="s">
        <v>29</v>
      </c>
    </row>
    <row r="29" spans="1:12" s="45" customFormat="1" ht="20.25" customHeight="1" x14ac:dyDescent="0.3">
      <c r="A29" s="92">
        <v>100</v>
      </c>
      <c r="B29" s="4" t="s">
        <v>70</v>
      </c>
      <c r="C29" s="46" t="s">
        <v>46</v>
      </c>
      <c r="D29" s="86" t="s">
        <v>99</v>
      </c>
      <c r="E29" s="77">
        <v>1</v>
      </c>
      <c r="F29" s="71"/>
      <c r="G29" s="5">
        <v>0.15</v>
      </c>
      <c r="H29" s="1">
        <f t="shared" si="2"/>
        <v>21.739130434782609</v>
      </c>
      <c r="I29" s="2">
        <v>25</v>
      </c>
      <c r="J29" s="20" t="str">
        <f t="shared" ref="J29:J35" si="12">IF(F29="","",H29*F29)</f>
        <v/>
      </c>
      <c r="K29" s="6" t="str">
        <f t="shared" si="11"/>
        <v/>
      </c>
      <c r="L29" s="93" t="s">
        <v>30</v>
      </c>
    </row>
    <row r="30" spans="1:12" s="45" customFormat="1" ht="20.25" customHeight="1" x14ac:dyDescent="0.3">
      <c r="A30" s="92">
        <v>100</v>
      </c>
      <c r="B30" s="51" t="s">
        <v>71</v>
      </c>
      <c r="C30" s="46" t="s">
        <v>46</v>
      </c>
      <c r="D30" s="86" t="s">
        <v>99</v>
      </c>
      <c r="E30" s="77">
        <v>1</v>
      </c>
      <c r="F30" s="71"/>
      <c r="G30" s="5">
        <v>0.15</v>
      </c>
      <c r="H30" s="1">
        <f t="shared" si="2"/>
        <v>21.739130434782609</v>
      </c>
      <c r="I30" s="2">
        <v>25</v>
      </c>
      <c r="J30" s="20" t="str">
        <f t="shared" si="12"/>
        <v/>
      </c>
      <c r="K30" s="6" t="str">
        <f t="shared" si="11"/>
        <v/>
      </c>
      <c r="L30" s="93" t="s">
        <v>40</v>
      </c>
    </row>
    <row r="31" spans="1:12" s="45" customFormat="1" ht="20.25" customHeight="1" x14ac:dyDescent="0.3">
      <c r="A31" s="92">
        <v>100</v>
      </c>
      <c r="B31" s="4" t="s">
        <v>72</v>
      </c>
      <c r="C31" s="46" t="s">
        <v>46</v>
      </c>
      <c r="D31" s="86" t="s">
        <v>99</v>
      </c>
      <c r="E31" s="77">
        <v>1</v>
      </c>
      <c r="F31" s="71"/>
      <c r="G31" s="5">
        <v>0.15</v>
      </c>
      <c r="H31" s="1">
        <f t="shared" si="2"/>
        <v>21.739130434782609</v>
      </c>
      <c r="I31" s="2">
        <v>25</v>
      </c>
      <c r="J31" s="20" t="str">
        <f t="shared" si="12"/>
        <v/>
      </c>
      <c r="K31" s="6" t="str">
        <f t="shared" si="11"/>
        <v/>
      </c>
      <c r="L31" s="93" t="s">
        <v>31</v>
      </c>
    </row>
    <row r="32" spans="1:12" s="45" customFormat="1" ht="20.25" customHeight="1" x14ac:dyDescent="0.3">
      <c r="A32" s="92">
        <v>100</v>
      </c>
      <c r="B32" s="4" t="s">
        <v>73</v>
      </c>
      <c r="C32" s="46" t="s">
        <v>46</v>
      </c>
      <c r="D32" s="86" t="s">
        <v>99</v>
      </c>
      <c r="E32" s="77">
        <v>1</v>
      </c>
      <c r="F32" s="71"/>
      <c r="G32" s="5">
        <v>0.15</v>
      </c>
      <c r="H32" s="1">
        <f t="shared" si="2"/>
        <v>21.739130434782609</v>
      </c>
      <c r="I32" s="2">
        <v>25</v>
      </c>
      <c r="J32" s="20" t="str">
        <f t="shared" si="12"/>
        <v/>
      </c>
      <c r="K32" s="6" t="str">
        <f t="shared" si="11"/>
        <v/>
      </c>
      <c r="L32" s="93" t="s">
        <v>32</v>
      </c>
    </row>
    <row r="33" spans="1:12" s="45" customFormat="1" ht="20.25" customHeight="1" x14ac:dyDescent="0.3">
      <c r="A33" s="92">
        <v>100</v>
      </c>
      <c r="B33" s="4" t="s">
        <v>74</v>
      </c>
      <c r="C33" s="46" t="s">
        <v>46</v>
      </c>
      <c r="D33" s="86" t="s">
        <v>99</v>
      </c>
      <c r="E33" s="77">
        <v>1</v>
      </c>
      <c r="F33" s="71"/>
      <c r="G33" s="5">
        <v>0.15</v>
      </c>
      <c r="H33" s="1">
        <f t="shared" si="2"/>
        <v>21.739130434782609</v>
      </c>
      <c r="I33" s="2">
        <v>25</v>
      </c>
      <c r="J33" s="20" t="str">
        <f t="shared" si="12"/>
        <v/>
      </c>
      <c r="K33" s="6" t="str">
        <f t="shared" si="11"/>
        <v/>
      </c>
      <c r="L33" s="93" t="s">
        <v>44</v>
      </c>
    </row>
    <row r="34" spans="1:12" s="45" customFormat="1" ht="20.25" customHeight="1" x14ac:dyDescent="0.3">
      <c r="A34" s="92">
        <v>100</v>
      </c>
      <c r="B34" s="4" t="s">
        <v>75</v>
      </c>
      <c r="C34" s="46" t="s">
        <v>38</v>
      </c>
      <c r="D34" s="86" t="s">
        <v>99</v>
      </c>
      <c r="E34" s="77">
        <v>1</v>
      </c>
      <c r="F34" s="71"/>
      <c r="G34" s="5">
        <v>0.15</v>
      </c>
      <c r="H34" s="1">
        <f t="shared" si="2"/>
        <v>26.086956521739133</v>
      </c>
      <c r="I34" s="2">
        <v>30</v>
      </c>
      <c r="J34" s="20" t="str">
        <f t="shared" si="12"/>
        <v/>
      </c>
      <c r="K34" s="6" t="str">
        <f t="shared" si="11"/>
        <v/>
      </c>
      <c r="L34" s="93" t="s">
        <v>41</v>
      </c>
    </row>
    <row r="35" spans="1:12" s="45" customFormat="1" ht="20.25" customHeight="1" thickBot="1" x14ac:dyDescent="0.35">
      <c r="A35" s="98">
        <v>90</v>
      </c>
      <c r="B35" s="36" t="s">
        <v>76</v>
      </c>
      <c r="C35" s="50" t="s">
        <v>38</v>
      </c>
      <c r="D35" s="87" t="s">
        <v>99</v>
      </c>
      <c r="E35" s="80">
        <v>1</v>
      </c>
      <c r="F35" s="74"/>
      <c r="G35" s="37">
        <v>0.15</v>
      </c>
      <c r="H35" s="38">
        <f t="shared" si="2"/>
        <v>26.086956521739133</v>
      </c>
      <c r="I35" s="39">
        <v>30</v>
      </c>
      <c r="J35" s="40" t="str">
        <f t="shared" si="12"/>
        <v/>
      </c>
      <c r="K35" s="41" t="str">
        <f t="shared" si="11"/>
        <v/>
      </c>
      <c r="L35" s="99" t="s">
        <v>82</v>
      </c>
    </row>
    <row r="36" spans="1:12" ht="20.25" customHeight="1" x14ac:dyDescent="0.3">
      <c r="A36" s="92">
        <v>400</v>
      </c>
      <c r="B36" s="4" t="s">
        <v>2</v>
      </c>
      <c r="C36" s="46" t="s">
        <v>35</v>
      </c>
      <c r="D36" s="85" t="s">
        <v>99</v>
      </c>
      <c r="E36" s="79">
        <v>1</v>
      </c>
      <c r="F36" s="71"/>
      <c r="G36" s="5">
        <v>0.15</v>
      </c>
      <c r="H36" s="1">
        <f t="shared" ref="H36:H49" si="13">I36/1.15</f>
        <v>26.086956521739133</v>
      </c>
      <c r="I36" s="2">
        <v>30</v>
      </c>
      <c r="J36" s="20" t="str">
        <f>IF(F36="","",H36*F36)</f>
        <v/>
      </c>
      <c r="K36" s="6" t="str">
        <f t="shared" ref="K36:K49" si="14">IF(F36="","",I36*F36)</f>
        <v/>
      </c>
      <c r="L36" s="93"/>
    </row>
    <row r="37" spans="1:12" ht="20.25" customHeight="1" x14ac:dyDescent="0.3">
      <c r="A37" s="92">
        <v>400</v>
      </c>
      <c r="B37" s="4" t="s">
        <v>25</v>
      </c>
      <c r="C37" s="46" t="s">
        <v>35</v>
      </c>
      <c r="D37" s="86" t="s">
        <v>99</v>
      </c>
      <c r="E37" s="77">
        <v>1</v>
      </c>
      <c r="F37" s="71"/>
      <c r="G37" s="5">
        <v>0.15</v>
      </c>
      <c r="H37" s="1">
        <f t="shared" si="13"/>
        <v>52.173913043478265</v>
      </c>
      <c r="I37" s="2">
        <v>60</v>
      </c>
      <c r="J37" s="20" t="str">
        <f t="shared" ref="J37:J39" si="15">IF(F37="","",H37*F37)</f>
        <v/>
      </c>
      <c r="K37" s="6" t="str">
        <f t="shared" ref="K37:K40" si="16">IF(F37="","",I37*F37)</f>
        <v/>
      </c>
      <c r="L37" s="93"/>
    </row>
    <row r="38" spans="1:12" ht="20.25" customHeight="1" x14ac:dyDescent="0.3">
      <c r="A38" s="92">
        <v>400</v>
      </c>
      <c r="B38" s="4" t="s">
        <v>27</v>
      </c>
      <c r="C38" s="46" t="s">
        <v>35</v>
      </c>
      <c r="D38" s="86" t="s">
        <v>99</v>
      </c>
      <c r="E38" s="77">
        <v>1</v>
      </c>
      <c r="F38" s="71"/>
      <c r="G38" s="5">
        <v>0.15</v>
      </c>
      <c r="H38" s="1">
        <f t="shared" si="13"/>
        <v>34.782608695652179</v>
      </c>
      <c r="I38" s="2">
        <v>40</v>
      </c>
      <c r="J38" s="20" t="str">
        <f>IF(F38="","",H38*F38)</f>
        <v/>
      </c>
      <c r="K38" s="6" t="str">
        <f>IF(F38="","",I38*F38)</f>
        <v/>
      </c>
      <c r="L38" s="93"/>
    </row>
    <row r="39" spans="1:12" ht="20.25" customHeight="1" thickBot="1" x14ac:dyDescent="0.35">
      <c r="A39" s="94">
        <v>400</v>
      </c>
      <c r="B39" s="15" t="s">
        <v>26</v>
      </c>
      <c r="C39" s="47" t="s">
        <v>35</v>
      </c>
      <c r="D39" s="87" t="s">
        <v>99</v>
      </c>
      <c r="E39" s="80">
        <v>1</v>
      </c>
      <c r="F39" s="72"/>
      <c r="G39" s="16">
        <v>0.15</v>
      </c>
      <c r="H39" s="17">
        <f t="shared" si="13"/>
        <v>43.478260869565219</v>
      </c>
      <c r="I39" s="18">
        <v>50</v>
      </c>
      <c r="J39" s="24" t="str">
        <f t="shared" si="15"/>
        <v/>
      </c>
      <c r="K39" s="25" t="str">
        <f t="shared" si="16"/>
        <v/>
      </c>
      <c r="L39" s="95"/>
    </row>
    <row r="40" spans="1:12" ht="20.25" customHeight="1" x14ac:dyDescent="0.3">
      <c r="A40" s="105">
        <v>300</v>
      </c>
      <c r="B40" s="26" t="s">
        <v>19</v>
      </c>
      <c r="C40" s="48" t="s">
        <v>35</v>
      </c>
      <c r="D40" s="85" t="s">
        <v>99</v>
      </c>
      <c r="E40" s="79">
        <v>1</v>
      </c>
      <c r="F40" s="76"/>
      <c r="G40" s="52">
        <v>0.15</v>
      </c>
      <c r="H40" s="53">
        <f t="shared" si="13"/>
        <v>26.086956521739133</v>
      </c>
      <c r="I40" s="54">
        <v>30</v>
      </c>
      <c r="J40" s="30" t="str">
        <f t="shared" ref="J40:J48" si="17">IF(F40="","",H40*F40)</f>
        <v/>
      </c>
      <c r="K40" s="31" t="str">
        <f t="shared" si="16"/>
        <v/>
      </c>
      <c r="L40" s="106"/>
    </row>
    <row r="41" spans="1:12" ht="20.25" customHeight="1" x14ac:dyDescent="0.3">
      <c r="A41" s="94">
        <v>300</v>
      </c>
      <c r="B41" s="4" t="s">
        <v>23</v>
      </c>
      <c r="C41" s="46" t="s">
        <v>35</v>
      </c>
      <c r="D41" s="86" t="s">
        <v>99</v>
      </c>
      <c r="E41" s="77">
        <v>1</v>
      </c>
      <c r="F41" s="72"/>
      <c r="G41" s="16">
        <v>0.15</v>
      </c>
      <c r="H41" s="17">
        <f t="shared" si="13"/>
        <v>26.086956521739133</v>
      </c>
      <c r="I41" s="18">
        <v>30</v>
      </c>
      <c r="J41" s="20" t="str">
        <f t="shared" si="17"/>
        <v/>
      </c>
      <c r="K41" s="6" t="str">
        <f t="shared" ref="K41:K48" si="18">IF(F41="","",I41*F41)</f>
        <v/>
      </c>
      <c r="L41" s="95"/>
    </row>
    <row r="42" spans="1:12" ht="20.25" customHeight="1" x14ac:dyDescent="0.3">
      <c r="A42" s="92">
        <v>300</v>
      </c>
      <c r="B42" s="4" t="s">
        <v>18</v>
      </c>
      <c r="C42" s="46" t="s">
        <v>35</v>
      </c>
      <c r="D42" s="86" t="s">
        <v>99</v>
      </c>
      <c r="E42" s="77">
        <v>1</v>
      </c>
      <c r="F42" s="71"/>
      <c r="G42" s="16">
        <v>0.15</v>
      </c>
      <c r="H42" s="17">
        <f t="shared" si="13"/>
        <v>26.086956521739133</v>
      </c>
      <c r="I42" s="18">
        <v>30</v>
      </c>
      <c r="J42" s="20" t="str">
        <f t="shared" si="17"/>
        <v/>
      </c>
      <c r="K42" s="6" t="str">
        <f t="shared" si="18"/>
        <v/>
      </c>
      <c r="L42" s="95"/>
    </row>
    <row r="43" spans="1:12" ht="20.25" customHeight="1" x14ac:dyDescent="0.3">
      <c r="A43" s="94">
        <v>240</v>
      </c>
      <c r="B43" s="15" t="s">
        <v>21</v>
      </c>
      <c r="C43" s="47" t="s">
        <v>35</v>
      </c>
      <c r="D43" s="86" t="s">
        <v>99</v>
      </c>
      <c r="E43" s="77">
        <v>1</v>
      </c>
      <c r="F43" s="72"/>
      <c r="G43" s="16">
        <v>0.15</v>
      </c>
      <c r="H43" s="17">
        <f t="shared" si="13"/>
        <v>26.086956521739133</v>
      </c>
      <c r="I43" s="18">
        <v>30</v>
      </c>
      <c r="J43" s="20" t="str">
        <f t="shared" si="17"/>
        <v/>
      </c>
      <c r="K43" s="6" t="str">
        <f t="shared" si="18"/>
        <v/>
      </c>
      <c r="L43" s="95"/>
    </row>
    <row r="44" spans="1:12" ht="20.25" customHeight="1" x14ac:dyDescent="0.3">
      <c r="A44" s="92">
        <v>240</v>
      </c>
      <c r="B44" s="4" t="s">
        <v>22</v>
      </c>
      <c r="C44" s="46" t="s">
        <v>35</v>
      </c>
      <c r="D44" s="86" t="s">
        <v>99</v>
      </c>
      <c r="E44" s="77">
        <v>1</v>
      </c>
      <c r="F44" s="71"/>
      <c r="G44" s="5">
        <v>0.15</v>
      </c>
      <c r="H44" s="17">
        <f t="shared" si="13"/>
        <v>26.086956521739133</v>
      </c>
      <c r="I44" s="2">
        <v>30</v>
      </c>
      <c r="J44" s="20" t="str">
        <f t="shared" si="17"/>
        <v/>
      </c>
      <c r="K44" s="6" t="str">
        <f t="shared" si="18"/>
        <v/>
      </c>
      <c r="L44" s="93"/>
    </row>
    <row r="45" spans="1:12" ht="20.25" customHeight="1" thickBot="1" x14ac:dyDescent="0.35">
      <c r="A45" s="98">
        <v>240</v>
      </c>
      <c r="B45" s="36" t="s">
        <v>20</v>
      </c>
      <c r="C45" s="50" t="s">
        <v>35</v>
      </c>
      <c r="D45" s="87" t="s">
        <v>99</v>
      </c>
      <c r="E45" s="80">
        <v>1</v>
      </c>
      <c r="F45" s="74"/>
      <c r="G45" s="37">
        <v>0.15</v>
      </c>
      <c r="H45" s="38">
        <f t="shared" si="13"/>
        <v>26.086956521739133</v>
      </c>
      <c r="I45" s="39">
        <v>30</v>
      </c>
      <c r="J45" s="40" t="str">
        <f t="shared" si="17"/>
        <v/>
      </c>
      <c r="K45" s="41" t="str">
        <f t="shared" si="18"/>
        <v/>
      </c>
      <c r="L45" s="99"/>
    </row>
    <row r="46" spans="1:12" ht="20.25" customHeight="1" x14ac:dyDescent="0.3">
      <c r="A46" s="96">
        <v>300</v>
      </c>
      <c r="B46" s="26" t="s">
        <v>17</v>
      </c>
      <c r="C46" s="48" t="s">
        <v>35</v>
      </c>
      <c r="D46" s="85" t="s">
        <v>99</v>
      </c>
      <c r="E46" s="79">
        <v>1</v>
      </c>
      <c r="F46" s="73"/>
      <c r="G46" s="27">
        <v>0.15</v>
      </c>
      <c r="H46" s="28">
        <f t="shared" si="13"/>
        <v>30.434782608695656</v>
      </c>
      <c r="I46" s="29">
        <v>35</v>
      </c>
      <c r="J46" s="30" t="str">
        <f t="shared" si="17"/>
        <v/>
      </c>
      <c r="K46" s="31" t="str">
        <f t="shared" si="18"/>
        <v/>
      </c>
      <c r="L46" s="97"/>
    </row>
    <row r="47" spans="1:12" ht="20.25" customHeight="1" x14ac:dyDescent="0.3">
      <c r="A47" s="92">
        <v>300</v>
      </c>
      <c r="B47" s="4" t="s">
        <v>16</v>
      </c>
      <c r="C47" s="46" t="s">
        <v>35</v>
      </c>
      <c r="D47" s="86" t="s">
        <v>99</v>
      </c>
      <c r="E47" s="77">
        <v>1</v>
      </c>
      <c r="F47" s="71"/>
      <c r="G47" s="5">
        <v>0.15</v>
      </c>
      <c r="H47" s="1">
        <f t="shared" si="13"/>
        <v>30.434782608695656</v>
      </c>
      <c r="I47" s="2">
        <v>35</v>
      </c>
      <c r="J47" s="20" t="str">
        <f t="shared" si="17"/>
        <v/>
      </c>
      <c r="K47" s="6" t="str">
        <f t="shared" si="18"/>
        <v/>
      </c>
      <c r="L47" s="93"/>
    </row>
    <row r="48" spans="1:12" x14ac:dyDescent="0.3">
      <c r="A48" s="92">
        <v>300</v>
      </c>
      <c r="B48" s="4" t="s">
        <v>15</v>
      </c>
      <c r="C48" s="46" t="s">
        <v>35</v>
      </c>
      <c r="D48" s="86" t="s">
        <v>99</v>
      </c>
      <c r="E48" s="77">
        <v>1</v>
      </c>
      <c r="F48" s="71"/>
      <c r="G48" s="5">
        <v>0.15</v>
      </c>
      <c r="H48" s="1">
        <f t="shared" si="13"/>
        <v>30.434782608695656</v>
      </c>
      <c r="I48" s="2">
        <v>35</v>
      </c>
      <c r="J48" s="20" t="str">
        <f t="shared" si="17"/>
        <v/>
      </c>
      <c r="K48" s="6" t="str">
        <f t="shared" si="18"/>
        <v/>
      </c>
      <c r="L48" s="93"/>
    </row>
    <row r="49" spans="1:12" ht="18.600000000000001" thickBot="1" x14ac:dyDescent="0.35">
      <c r="A49" s="98">
        <v>300</v>
      </c>
      <c r="B49" s="36" t="s">
        <v>14</v>
      </c>
      <c r="C49" s="50" t="s">
        <v>35</v>
      </c>
      <c r="D49" s="87" t="s">
        <v>99</v>
      </c>
      <c r="E49" s="80">
        <v>1</v>
      </c>
      <c r="F49" s="74"/>
      <c r="G49" s="37">
        <v>0.15</v>
      </c>
      <c r="H49" s="38">
        <f t="shared" si="13"/>
        <v>30.434782608695656</v>
      </c>
      <c r="I49" s="39">
        <v>35</v>
      </c>
      <c r="J49" s="40" t="str">
        <f>IF(F49="","",H49*F49)</f>
        <v/>
      </c>
      <c r="K49" s="41" t="str">
        <f t="shared" si="14"/>
        <v/>
      </c>
      <c r="L49" s="99"/>
    </row>
    <row r="50" spans="1:12" ht="21" x14ac:dyDescent="0.3">
      <c r="B50" s="19"/>
      <c r="C50" s="19"/>
      <c r="F50" s="42"/>
      <c r="G50" s="43"/>
      <c r="H50" s="122" t="s">
        <v>13</v>
      </c>
      <c r="I50" s="123"/>
      <c r="J50" s="89">
        <f>SUM(J6:J49)</f>
        <v>0</v>
      </c>
      <c r="K50" s="44">
        <f>SUM(K6:K49)</f>
        <v>0</v>
      </c>
      <c r="L50" s="12"/>
    </row>
    <row r="51" spans="1:12" ht="21.75" customHeight="1" x14ac:dyDescent="0.3">
      <c r="F51" s="13"/>
      <c r="J51" s="13"/>
      <c r="K51" s="13"/>
      <c r="L51" s="12"/>
    </row>
  </sheetData>
  <sheetProtection password="CC54" sheet="1" objects="1" scenarios="1" autoFilter="0"/>
  <autoFilter ref="A4:K53"/>
  <mergeCells count="4">
    <mergeCell ref="A1:C1"/>
    <mergeCell ref="A3:K3"/>
    <mergeCell ref="F1:I1"/>
    <mergeCell ref="H50:I5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fitToHeight="2" orientation="landscape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Objednavka</vt:lpstr>
      <vt:lpstr>Objednavka!Názvy_tisku</vt:lpstr>
      <vt:lpstr>Objednavka!Oblast_tisku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JKotas</dc:creator>
  <cp:lastModifiedBy>user</cp:lastModifiedBy>
  <cp:lastPrinted>2019-03-25T10:34:43Z</cp:lastPrinted>
  <dcterms:created xsi:type="dcterms:W3CDTF">2006-09-16T00:00:00Z</dcterms:created>
  <dcterms:modified xsi:type="dcterms:W3CDTF">2019-05-10T08:52:42Z</dcterms:modified>
</cp:coreProperties>
</file>