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984" activeTab="0"/>
  </bookViews>
  <sheets>
    <sheet name="Praha 18.5.2019" sheetId="1" r:id="rId1"/>
  </sheets>
  <definedNames/>
  <calcPr fullCalcOnLoad="1"/>
</workbook>
</file>

<file path=xl/sharedStrings.xml><?xml version="1.0" encoding="utf-8"?>
<sst xmlns="http://schemas.openxmlformats.org/spreadsheetml/2006/main" count="151" uniqueCount="102">
  <si>
    <t>Zákazník - nutno vyplnit  !!!</t>
  </si>
  <si>
    <t>Jméno a příjmení:</t>
  </si>
  <si>
    <t>Funkční telefon:</t>
  </si>
  <si>
    <t>PK</t>
  </si>
  <si>
    <t>OBCHODNÍ NÁZEV</t>
  </si>
  <si>
    <t>HMOT.</t>
  </si>
  <si>
    <t>CENA        bez DPH</t>
  </si>
  <si>
    <t>CENA         s DPH</t>
  </si>
  <si>
    <t>DMT</t>
  </si>
  <si>
    <t>KALKULAČKA</t>
  </si>
  <si>
    <t>BEZLEPKOVÝ CHLÉB</t>
  </si>
  <si>
    <t>Tmavý chléb bez lepku B</t>
  </si>
  <si>
    <t>5 dní</t>
  </si>
  <si>
    <t xml:space="preserve">Tmavý chléb  trvanlivý bez lepku KB </t>
  </si>
  <si>
    <t>21 dní</t>
  </si>
  <si>
    <t>Bílý chléb bez lepku B</t>
  </si>
  <si>
    <t>250g</t>
  </si>
  <si>
    <t>Bílý chléb  trvanlivý bez lepku KB</t>
  </si>
  <si>
    <t>300g</t>
  </si>
  <si>
    <t>2 měsíce</t>
  </si>
  <si>
    <t>BEZLEPKOVÉ PEČIVO - SLANÉ</t>
  </si>
  <si>
    <t>Žemle bez lepku B</t>
  </si>
  <si>
    <t>240g</t>
  </si>
  <si>
    <t>270g</t>
  </si>
  <si>
    <t>45 dní</t>
  </si>
  <si>
    <t>150g</t>
  </si>
  <si>
    <t>Strouhanka bez lepku B</t>
  </si>
  <si>
    <t>500g</t>
  </si>
  <si>
    <t>42 dní</t>
  </si>
  <si>
    <t>BEZLEPKOVÉ PEČIVO - SLADKÉ</t>
  </si>
  <si>
    <t>Loupáky bez lepku B</t>
  </si>
  <si>
    <t>7 dní</t>
  </si>
  <si>
    <t>Vafle bez lepku B</t>
  </si>
  <si>
    <t>130g</t>
  </si>
  <si>
    <t>Bábovka straciatella bez lepku B</t>
  </si>
  <si>
    <t>200g</t>
  </si>
  <si>
    <t>Biskupský chlebíček bez lepku B</t>
  </si>
  <si>
    <t>1 měsíc</t>
  </si>
  <si>
    <t>Piškoty bez lepku B</t>
  </si>
  <si>
    <t>100g</t>
  </si>
  <si>
    <t>Linecká kolečka bez lepku B</t>
  </si>
  <si>
    <t>Rakvičky bez lepku B</t>
  </si>
  <si>
    <t>90g</t>
  </si>
  <si>
    <t>120g</t>
  </si>
  <si>
    <t>3 měsíce</t>
  </si>
  <si>
    <t>BEZLEPKOVÉ SMĚSI</t>
  </si>
  <si>
    <r>
      <t xml:space="preserve">JIZERKA - </t>
    </r>
    <r>
      <rPr>
        <b/>
        <sz val="9"/>
        <color indexed="10"/>
        <rFont val="Arial"/>
        <family val="2"/>
      </rPr>
      <t>přirozeně</t>
    </r>
    <r>
      <rPr>
        <b/>
        <sz val="9"/>
        <rFont val="Arial"/>
        <family val="2"/>
      </rPr>
      <t xml:space="preserve"> bezlep. směs univerzální</t>
    </r>
  </si>
  <si>
    <t>1000g</t>
  </si>
  <si>
    <t>8 měs.</t>
  </si>
  <si>
    <t>JIZERKA -  bezlepková směs univerzální</t>
  </si>
  <si>
    <t>6 měs.</t>
  </si>
  <si>
    <t>Směs na knedlík bez lepku</t>
  </si>
  <si>
    <t>350g</t>
  </si>
  <si>
    <t>Směs na langoš a pizzu bez lepku</t>
  </si>
  <si>
    <t>BEZLEPKOVÉ DORTY</t>
  </si>
  <si>
    <t>Kakaový dort bez lepku B</t>
  </si>
  <si>
    <t>750g</t>
  </si>
  <si>
    <t>3 dny</t>
  </si>
  <si>
    <t>Dort harlekýn se šlehačkou bez lepku B</t>
  </si>
  <si>
    <t>850g</t>
  </si>
  <si>
    <t>1 den</t>
  </si>
  <si>
    <t>Máslový dort bez lepku B</t>
  </si>
  <si>
    <t>800g</t>
  </si>
  <si>
    <t>BEZLEPKOVÉ TĚSTOVINY</t>
  </si>
  <si>
    <t>Kolínka bez lepku B</t>
  </si>
  <si>
    <t>6 měsíců</t>
  </si>
  <si>
    <t>Vlasové nudle bez lepku B</t>
  </si>
  <si>
    <t>ZÁVAZNÉ objednávky zasílejte pouze v PÍSEMNÉ FORMĚ emailem, poštou nebo faxem</t>
  </si>
  <si>
    <t>email:</t>
  </si>
  <si>
    <t>odbyt@jipek.cz</t>
  </si>
  <si>
    <t>fax:</t>
  </si>
  <si>
    <t>ADRESA:</t>
  </si>
  <si>
    <t>Jizerské pekárny spol. s r.o., Děčínská 1699, 470 62 Česká Lípa</t>
  </si>
  <si>
    <t>Závazně objednávám kusů</t>
  </si>
  <si>
    <t>TĚŠÍME SE NA SETKÁNÍ S VÁMI!                                         Vaše Jizerské pekárny</t>
  </si>
  <si>
    <t>280g</t>
  </si>
  <si>
    <r>
      <t xml:space="preserve">Semínkový chléb tmavý trv.bez lep.KB        </t>
    </r>
  </si>
  <si>
    <t xml:space="preserve">Pizza  korpus trvanlivý bez lepku B               </t>
  </si>
  <si>
    <t>180g</t>
  </si>
  <si>
    <t xml:space="preserve">Mufiny s meruň.náplní bez lepku B                </t>
  </si>
  <si>
    <t xml:space="preserve">Mufiny straciatella bez lepku B                      </t>
  </si>
  <si>
    <t xml:space="preserve">Mufiny čokoládové bez lepku B                     </t>
  </si>
  <si>
    <r>
      <t xml:space="preserve">Směs na bílý chléb bez lepku </t>
    </r>
    <r>
      <rPr>
        <b/>
        <sz val="9"/>
        <color indexed="10"/>
        <rFont val="Arial"/>
        <family val="2"/>
      </rPr>
      <t xml:space="preserve">                         </t>
    </r>
  </si>
  <si>
    <t xml:space="preserve">Směs na tmavý chléb bez lepku                      </t>
  </si>
  <si>
    <t xml:space="preserve">Směs na slunečnic. chléb bez lepku              </t>
  </si>
  <si>
    <t xml:space="preserve">Směs na vícezrnný chléb bez lepku               </t>
  </si>
  <si>
    <t>PŘI NÁKUPU 10  a více ks JIZERKY obdržíte dárek!</t>
  </si>
  <si>
    <t>Dortový korpus bez lepku B</t>
  </si>
  <si>
    <t>Sušenky s čokoládou bez lepku B</t>
  </si>
  <si>
    <t>400g</t>
  </si>
  <si>
    <t>140g</t>
  </si>
  <si>
    <t>Karamelový dort bez lepku B</t>
  </si>
  <si>
    <t>Babeta s citron.příchutí bez lepku</t>
  </si>
  <si>
    <t xml:space="preserve">Žemle v peč.sáčku bez lepku B          </t>
  </si>
  <si>
    <t xml:space="preserve">Bílé chlebíky v peč.sáčku bez lepku B       </t>
  </si>
  <si>
    <r>
      <t xml:space="preserve">Vícezrn. bagety v peč.sáčku bez lepku B </t>
    </r>
    <r>
      <rPr>
        <b/>
        <sz val="9"/>
        <color indexed="10"/>
        <rFont val="Arial"/>
        <family val="2"/>
      </rPr>
      <t xml:space="preserve">     </t>
    </r>
  </si>
  <si>
    <t xml:space="preserve">Dukátové buchtičky v peč.sáčku bez lepku B         </t>
  </si>
  <si>
    <t>Perník bez lepku B</t>
  </si>
  <si>
    <r>
      <t xml:space="preserve">Chléb s kmínem bez lepku B - </t>
    </r>
    <r>
      <rPr>
        <b/>
        <sz val="9"/>
        <color indexed="10"/>
        <rFont val="Arial"/>
        <family val="2"/>
      </rPr>
      <t>NOVINKA</t>
    </r>
  </si>
  <si>
    <t>FÓRUM CELIAKŮ 18.5.2019 - OBJEDNÁVKOVÝ LIST</t>
  </si>
  <si>
    <t>OBJEDNANÉ ZBOŽÍ BUDE PRO VÁS PŘIPRAVENO  NA FÓRU CELIAKŮ 2019 V PRAZE LETŇANECH.</t>
  </si>
  <si>
    <t>UZÁVĚRKA:   NEDĚLE 12.5.2019 do 24:00 hod.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</si>
</sst>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u val="single"/>
      <sz val="10"/>
      <color indexed="10"/>
      <name val="Comic Sans MS"/>
      <family val="4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9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4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" fontId="5" fillId="33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1" fontId="9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1" fillId="34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1" fillId="0" borderId="10" xfId="46" applyFont="1" applyBorder="1">
      <alignment/>
      <protection/>
    </xf>
    <xf numFmtId="2" fontId="13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34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10" xfId="46" applyFont="1" applyFill="1" applyBorder="1">
      <alignment/>
      <protection/>
    </xf>
    <xf numFmtId="1" fontId="2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1" fillId="34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/>
    </xf>
    <xf numFmtId="4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5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2" fontId="13" fillId="34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36" applyNumberFormat="1" applyFont="1" applyFill="1" applyBorder="1" applyAlignment="1" applyProtection="1">
      <alignment horizontal="center"/>
      <protection/>
    </xf>
    <xf numFmtId="0" fontId="21" fillId="0" borderId="0" xfId="36" applyNumberFormat="1" applyFill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2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" fontId="9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4" fontId="25" fillId="0" borderId="0" xfId="0" applyNumberFormat="1" applyFont="1" applyAlignment="1">
      <alignment horizontal="center"/>
    </xf>
    <xf numFmtId="0" fontId="7" fillId="35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26" fillId="0" borderId="0" xfId="0" applyFont="1" applyAlignment="1">
      <alignment/>
    </xf>
    <xf numFmtId="0" fontId="27" fillId="0" borderId="0" xfId="36" applyNumberFormat="1" applyFont="1" applyFill="1" applyBorder="1" applyAlignment="1" applyProtection="1">
      <alignment/>
      <protection/>
    </xf>
    <xf numFmtId="4" fontId="12" fillId="0" borderId="0" xfId="0" applyNumberFormat="1" applyFont="1" applyFill="1" applyAlignment="1">
      <alignment horizontal="center"/>
    </xf>
    <xf numFmtId="0" fontId="13" fillId="0" borderId="11" xfId="0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18" fillId="0" borderId="0" xfId="0" applyFont="1" applyFill="1" applyAlignment="1">
      <alignment/>
    </xf>
    <xf numFmtId="0" fontId="11" fillId="0" borderId="12" xfId="46" applyFont="1" applyBorder="1">
      <alignment/>
      <protection/>
    </xf>
    <xf numFmtId="0" fontId="13" fillId="0" borderId="12" xfId="0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0" fontId="11" fillId="0" borderId="12" xfId="46" applyFont="1" applyFill="1" applyBorder="1">
      <alignment/>
      <protection/>
    </xf>
    <xf numFmtId="164" fontId="13" fillId="0" borderId="12" xfId="0" applyNumberFormat="1" applyFont="1" applyFill="1" applyBorder="1" applyAlignment="1">
      <alignment horizontal="center"/>
    </xf>
    <xf numFmtId="0" fontId="11" fillId="0" borderId="12" xfId="46" applyFont="1" applyFill="1" applyBorder="1" applyAlignment="1">
      <alignment horizontal="left" vertical="center"/>
      <protection/>
    </xf>
    <xf numFmtId="0" fontId="28" fillId="34" borderId="0" xfId="0" applyFont="1" applyFill="1" applyAlignment="1">
      <alignment horizontal="left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1" fillId="0" borderId="10" xfId="46" applyFont="1" applyFill="1" applyBorder="1" applyAlignment="1">
      <alignment horizontal="left" vertical="center"/>
      <protection/>
    </xf>
    <xf numFmtId="1" fontId="11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1" xfId="46" applyFont="1" applyBorder="1">
      <alignment/>
      <protection/>
    </xf>
    <xf numFmtId="0" fontId="62" fillId="3" borderId="13" xfId="0" applyFont="1" applyFill="1" applyBorder="1" applyAlignment="1">
      <alignment horizontal="center"/>
    </xf>
    <xf numFmtId="4" fontId="20" fillId="36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/>
    </xf>
    <xf numFmtId="1" fontId="22" fillId="0" borderId="0" xfId="36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left"/>
    </xf>
    <xf numFmtId="0" fontId="15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dbyt@jipe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27">
      <selection activeCell="K29" sqref="K29"/>
    </sheetView>
  </sheetViews>
  <sheetFormatPr defaultColWidth="9.140625" defaultRowHeight="12.75"/>
  <cols>
    <col min="1" max="1" width="8.7109375" style="0" customWidth="1"/>
    <col min="2" max="2" width="39.7109375" style="0" customWidth="1"/>
    <col min="3" max="4" width="8.7109375" style="0" customWidth="1"/>
    <col min="5" max="5" width="8.7109375" style="39" customWidth="1"/>
    <col min="6" max="6" width="8.7109375" style="0" customWidth="1"/>
    <col min="7" max="7" width="12.7109375" style="1" customWidth="1"/>
    <col min="8" max="8" width="20.7109375" style="2" customWidth="1"/>
  </cols>
  <sheetData>
    <row r="1" spans="1:8" s="5" customFormat="1" ht="18" customHeight="1">
      <c r="A1" s="90" t="s">
        <v>99</v>
      </c>
      <c r="B1" s="90"/>
      <c r="C1" s="90"/>
      <c r="D1" s="90"/>
      <c r="E1" s="90"/>
      <c r="F1" s="90"/>
      <c r="G1" s="3"/>
      <c r="H1" s="4"/>
    </row>
    <row r="2" spans="1:9" s="5" customFormat="1" ht="18" customHeight="1">
      <c r="A2" s="91" t="s">
        <v>0</v>
      </c>
      <c r="B2" s="91"/>
      <c r="C2" s="91"/>
      <c r="D2" s="91"/>
      <c r="E2" s="91"/>
      <c r="F2" s="91"/>
      <c r="G2" s="91"/>
      <c r="H2" s="4"/>
      <c r="I2" s="6"/>
    </row>
    <row r="3" spans="1:9" s="5" customFormat="1" ht="18" customHeight="1">
      <c r="A3" s="92" t="s">
        <v>1</v>
      </c>
      <c r="B3" s="92"/>
      <c r="C3" s="93"/>
      <c r="D3" s="93"/>
      <c r="E3" s="93"/>
      <c r="F3" s="93"/>
      <c r="G3" s="93"/>
      <c r="H3" s="4"/>
      <c r="I3" s="6"/>
    </row>
    <row r="4" spans="1:9" s="5" customFormat="1" ht="18" customHeight="1">
      <c r="A4" s="94" t="s">
        <v>2</v>
      </c>
      <c r="B4" s="94"/>
      <c r="C4" s="93"/>
      <c r="D4" s="93"/>
      <c r="E4" s="93"/>
      <c r="F4" s="93"/>
      <c r="G4" s="93"/>
      <c r="H4" s="4"/>
      <c r="I4" s="60"/>
    </row>
    <row r="5" spans="1:8" s="12" customFormat="1" ht="33" customHeight="1">
      <c r="A5" s="7" t="s">
        <v>3</v>
      </c>
      <c r="B5" s="8" t="s">
        <v>4</v>
      </c>
      <c r="C5" s="7" t="s">
        <v>5</v>
      </c>
      <c r="D5" s="9" t="s">
        <v>6</v>
      </c>
      <c r="E5" s="61" t="s">
        <v>7</v>
      </c>
      <c r="F5" s="7" t="s">
        <v>8</v>
      </c>
      <c r="G5" s="10" t="s">
        <v>73</v>
      </c>
      <c r="H5" s="11" t="s">
        <v>9</v>
      </c>
    </row>
    <row r="6" spans="1:8" s="18" customFormat="1" ht="15" customHeight="1">
      <c r="A6" s="76" t="s">
        <v>10</v>
      </c>
      <c r="B6" s="13"/>
      <c r="C6" s="14"/>
      <c r="D6" s="15"/>
      <c r="E6" s="62"/>
      <c r="F6" s="14"/>
      <c r="G6" s="16"/>
      <c r="H6" s="17"/>
    </row>
    <row r="7" spans="1:8" s="23" customFormat="1" ht="12" customHeight="1">
      <c r="A7" s="19">
        <v>8197</v>
      </c>
      <c r="B7" s="20" t="s">
        <v>11</v>
      </c>
      <c r="C7" s="19" t="s">
        <v>27</v>
      </c>
      <c r="D7" s="21">
        <v>62</v>
      </c>
      <c r="E7" s="21">
        <f aca="true" t="shared" si="0" ref="E7:E13">SUM(D7*1.15)</f>
        <v>71.3</v>
      </c>
      <c r="F7" s="19" t="s">
        <v>31</v>
      </c>
      <c r="G7" s="77"/>
      <c r="H7" s="17">
        <f aca="true" t="shared" si="1" ref="H7:H13">(E7*G7)</f>
        <v>0</v>
      </c>
    </row>
    <row r="8" spans="1:8" s="23" customFormat="1" ht="12" customHeight="1">
      <c r="A8" s="19">
        <v>8198</v>
      </c>
      <c r="B8" s="20" t="s">
        <v>15</v>
      </c>
      <c r="C8" s="19" t="s">
        <v>27</v>
      </c>
      <c r="D8" s="21">
        <v>62</v>
      </c>
      <c r="E8" s="21">
        <f t="shared" si="0"/>
        <v>71.3</v>
      </c>
      <c r="F8" s="19" t="s">
        <v>31</v>
      </c>
      <c r="G8" s="77"/>
      <c r="H8" s="17">
        <f t="shared" si="1"/>
        <v>0</v>
      </c>
    </row>
    <row r="9" spans="1:8" s="23" customFormat="1" ht="12" customHeight="1">
      <c r="A9" s="19">
        <v>8045</v>
      </c>
      <c r="B9" s="20" t="s">
        <v>13</v>
      </c>
      <c r="C9" s="19" t="s">
        <v>16</v>
      </c>
      <c r="D9" s="21">
        <v>31.5</v>
      </c>
      <c r="E9" s="21">
        <f t="shared" si="0"/>
        <v>36.224999999999994</v>
      </c>
      <c r="F9" s="19" t="s">
        <v>14</v>
      </c>
      <c r="G9" s="77"/>
      <c r="H9" s="17">
        <f t="shared" si="1"/>
        <v>0</v>
      </c>
    </row>
    <row r="10" spans="1:8" s="23" customFormat="1" ht="12" customHeight="1">
      <c r="A10" s="19">
        <v>8065</v>
      </c>
      <c r="B10" s="20" t="s">
        <v>17</v>
      </c>
      <c r="C10" s="19" t="s">
        <v>16</v>
      </c>
      <c r="D10" s="21">
        <v>31.5</v>
      </c>
      <c r="E10" s="21">
        <f t="shared" si="0"/>
        <v>36.224999999999994</v>
      </c>
      <c r="F10" s="19" t="s">
        <v>14</v>
      </c>
      <c r="G10" s="77"/>
      <c r="H10" s="17">
        <f t="shared" si="1"/>
        <v>0</v>
      </c>
    </row>
    <row r="11" spans="1:8" s="32" customFormat="1" ht="12" customHeight="1">
      <c r="A11" s="19">
        <v>8329</v>
      </c>
      <c r="B11" s="30" t="s">
        <v>76</v>
      </c>
      <c r="C11" s="19" t="s">
        <v>75</v>
      </c>
      <c r="D11" s="21">
        <v>36.8</v>
      </c>
      <c r="E11" s="21">
        <f t="shared" si="0"/>
        <v>42.31999999999999</v>
      </c>
      <c r="F11" s="19" t="s">
        <v>14</v>
      </c>
      <c r="G11" s="78"/>
      <c r="H11" s="65">
        <f t="shared" si="1"/>
        <v>0</v>
      </c>
    </row>
    <row r="12" spans="1:8" s="32" customFormat="1" ht="12" customHeight="1">
      <c r="A12" s="19">
        <v>8714</v>
      </c>
      <c r="B12" s="30" t="s">
        <v>98</v>
      </c>
      <c r="C12" s="19" t="s">
        <v>27</v>
      </c>
      <c r="D12" s="21">
        <v>39.3</v>
      </c>
      <c r="E12" s="21">
        <f t="shared" si="0"/>
        <v>45.19499999999999</v>
      </c>
      <c r="F12" s="19" t="s">
        <v>31</v>
      </c>
      <c r="G12" s="78"/>
      <c r="H12" s="65">
        <f t="shared" si="1"/>
        <v>0</v>
      </c>
    </row>
    <row r="13" spans="1:8" s="32" customFormat="1" ht="12" customHeight="1">
      <c r="A13" s="19">
        <v>8842</v>
      </c>
      <c r="B13" s="79" t="s">
        <v>94</v>
      </c>
      <c r="C13" s="19" t="s">
        <v>18</v>
      </c>
      <c r="D13" s="21">
        <v>33.5</v>
      </c>
      <c r="E13" s="21">
        <f t="shared" si="0"/>
        <v>38.525</v>
      </c>
      <c r="F13" s="19" t="s">
        <v>19</v>
      </c>
      <c r="G13" s="78"/>
      <c r="H13" s="65">
        <f t="shared" si="1"/>
        <v>0</v>
      </c>
    </row>
    <row r="14" spans="1:8" s="23" customFormat="1" ht="15" customHeight="1">
      <c r="A14" s="76" t="s">
        <v>20</v>
      </c>
      <c r="B14" s="24"/>
      <c r="C14" s="25"/>
      <c r="D14" s="26"/>
      <c r="E14" s="26"/>
      <c r="F14" s="25"/>
      <c r="G14" s="80"/>
      <c r="H14" s="17"/>
    </row>
    <row r="15" spans="1:8" s="23" customFormat="1" ht="12" customHeight="1">
      <c r="A15" s="19">
        <v>8207</v>
      </c>
      <c r="B15" s="20" t="s">
        <v>21</v>
      </c>
      <c r="C15" s="19" t="s">
        <v>18</v>
      </c>
      <c r="D15" s="21">
        <v>32.8</v>
      </c>
      <c r="E15" s="21">
        <f>SUM(D15*1.15)</f>
        <v>37.71999999999999</v>
      </c>
      <c r="F15" s="19" t="s">
        <v>12</v>
      </c>
      <c r="G15" s="77"/>
      <c r="H15" s="17">
        <f>(E15*G15)</f>
        <v>0</v>
      </c>
    </row>
    <row r="16" spans="1:8" s="23" customFormat="1" ht="12" customHeight="1">
      <c r="A16" s="19">
        <v>8845</v>
      </c>
      <c r="B16" s="79" t="s">
        <v>93</v>
      </c>
      <c r="C16" s="19" t="s">
        <v>22</v>
      </c>
      <c r="D16" s="21">
        <v>29.3</v>
      </c>
      <c r="E16" s="21">
        <f>SUM(D16*1.15)</f>
        <v>33.695</v>
      </c>
      <c r="F16" s="19" t="s">
        <v>19</v>
      </c>
      <c r="G16" s="77"/>
      <c r="H16" s="17">
        <f>(E16*G16)</f>
        <v>0</v>
      </c>
    </row>
    <row r="17" spans="1:8" s="23" customFormat="1" ht="12" customHeight="1">
      <c r="A17" s="19">
        <v>8117</v>
      </c>
      <c r="B17" s="79" t="s">
        <v>95</v>
      </c>
      <c r="C17" s="19" t="s">
        <v>23</v>
      </c>
      <c r="D17" s="27">
        <v>33.5</v>
      </c>
      <c r="E17" s="21">
        <f>SUM(D17*1.15)</f>
        <v>38.525</v>
      </c>
      <c r="F17" s="19" t="s">
        <v>24</v>
      </c>
      <c r="G17" s="77"/>
      <c r="H17" s="17">
        <f>(E17*G17)</f>
        <v>0</v>
      </c>
    </row>
    <row r="18" spans="1:8" s="23" customFormat="1" ht="12" customHeight="1">
      <c r="A18" s="19">
        <v>8868</v>
      </c>
      <c r="B18" s="30" t="s">
        <v>77</v>
      </c>
      <c r="C18" s="19" t="s">
        <v>25</v>
      </c>
      <c r="D18" s="21">
        <v>22</v>
      </c>
      <c r="E18" s="21">
        <f>SUM(D18*1.15)</f>
        <v>25.299999999999997</v>
      </c>
      <c r="F18" s="19" t="s">
        <v>19</v>
      </c>
      <c r="G18" s="77"/>
      <c r="H18" s="17">
        <f>(E18*G18)</f>
        <v>0</v>
      </c>
    </row>
    <row r="19" spans="1:8" s="28" customFormat="1" ht="12" customHeight="1">
      <c r="A19" s="19">
        <v>8858</v>
      </c>
      <c r="B19" s="20" t="s">
        <v>26</v>
      </c>
      <c r="C19" s="19" t="s">
        <v>27</v>
      </c>
      <c r="D19" s="21">
        <v>68</v>
      </c>
      <c r="E19" s="21">
        <f>SUM(D19*1.15)</f>
        <v>78.19999999999999</v>
      </c>
      <c r="F19" s="19" t="s">
        <v>28</v>
      </c>
      <c r="G19" s="77"/>
      <c r="H19" s="17">
        <f>(E19*G19)</f>
        <v>0</v>
      </c>
    </row>
    <row r="20" spans="1:8" s="23" customFormat="1" ht="15" customHeight="1">
      <c r="A20" s="76" t="s">
        <v>29</v>
      </c>
      <c r="B20" s="24"/>
      <c r="C20" s="25"/>
      <c r="D20" s="26"/>
      <c r="E20" s="26"/>
      <c r="F20" s="25"/>
      <c r="G20" s="80"/>
      <c r="H20" s="17"/>
    </row>
    <row r="21" spans="1:8" s="29" customFormat="1" ht="12" customHeight="1">
      <c r="A21" s="71">
        <v>8211</v>
      </c>
      <c r="B21" s="70" t="s">
        <v>30</v>
      </c>
      <c r="C21" s="71" t="s">
        <v>18</v>
      </c>
      <c r="D21" s="72">
        <v>39.9</v>
      </c>
      <c r="E21" s="72">
        <f aca="true" t="shared" si="2" ref="E21:E35">SUM(D21*1.15)</f>
        <v>45.885</v>
      </c>
      <c r="F21" s="71" t="s">
        <v>31</v>
      </c>
      <c r="G21" s="81"/>
      <c r="H21" s="17">
        <f aca="true" t="shared" si="3" ref="H21:H35">(E21*G21)</f>
        <v>0</v>
      </c>
    </row>
    <row r="22" spans="1:8" s="23" customFormat="1" ht="12" customHeight="1">
      <c r="A22" s="71">
        <v>8466</v>
      </c>
      <c r="B22" s="70" t="s">
        <v>32</v>
      </c>
      <c r="C22" s="71" t="s">
        <v>33</v>
      </c>
      <c r="D22" s="72">
        <v>22.9</v>
      </c>
      <c r="E22" s="72">
        <f t="shared" si="2"/>
        <v>26.334999999999997</v>
      </c>
      <c r="F22" s="71" t="s">
        <v>31</v>
      </c>
      <c r="G22" s="81"/>
      <c r="H22" s="17">
        <f t="shared" si="3"/>
        <v>0</v>
      </c>
    </row>
    <row r="23" spans="1:8" s="32" customFormat="1" ht="12" customHeight="1">
      <c r="A23" s="71">
        <v>8400</v>
      </c>
      <c r="B23" s="73" t="s">
        <v>34</v>
      </c>
      <c r="C23" s="71" t="s">
        <v>35</v>
      </c>
      <c r="D23" s="72">
        <v>37.8</v>
      </c>
      <c r="E23" s="72">
        <f t="shared" si="2"/>
        <v>43.46999999999999</v>
      </c>
      <c r="F23" s="71" t="s">
        <v>14</v>
      </c>
      <c r="G23" s="82"/>
      <c r="H23" s="17">
        <f t="shared" si="3"/>
        <v>0</v>
      </c>
    </row>
    <row r="24" spans="1:8" s="23" customFormat="1" ht="12" customHeight="1">
      <c r="A24" s="71">
        <v>8476</v>
      </c>
      <c r="B24" s="70" t="s">
        <v>36</v>
      </c>
      <c r="C24" s="71" t="s">
        <v>35</v>
      </c>
      <c r="D24" s="74">
        <v>30</v>
      </c>
      <c r="E24" s="72">
        <f t="shared" si="2"/>
        <v>34.5</v>
      </c>
      <c r="F24" s="71" t="s">
        <v>14</v>
      </c>
      <c r="G24" s="81"/>
      <c r="H24" s="17">
        <f t="shared" si="3"/>
        <v>0</v>
      </c>
    </row>
    <row r="25" spans="1:9" s="29" customFormat="1" ht="12" customHeight="1">
      <c r="A25" s="71">
        <v>8465</v>
      </c>
      <c r="B25" s="70" t="s">
        <v>38</v>
      </c>
      <c r="C25" s="71" t="s">
        <v>39</v>
      </c>
      <c r="D25" s="72">
        <v>22</v>
      </c>
      <c r="E25" s="72">
        <f t="shared" si="2"/>
        <v>25.299999999999997</v>
      </c>
      <c r="F25" s="71" t="s">
        <v>28</v>
      </c>
      <c r="G25" s="81"/>
      <c r="H25" s="17">
        <f t="shared" si="3"/>
        <v>0</v>
      </c>
      <c r="I25" s="23"/>
    </row>
    <row r="26" spans="1:11" s="23" customFormat="1" ht="12" customHeight="1">
      <c r="A26" s="71">
        <v>8472</v>
      </c>
      <c r="B26" s="70" t="s">
        <v>40</v>
      </c>
      <c r="C26" s="71" t="s">
        <v>35</v>
      </c>
      <c r="D26" s="72">
        <v>34.7</v>
      </c>
      <c r="E26" s="72">
        <f t="shared" si="2"/>
        <v>39.905</v>
      </c>
      <c r="F26" s="71" t="s">
        <v>28</v>
      </c>
      <c r="G26" s="81"/>
      <c r="H26" s="17">
        <f t="shared" si="3"/>
        <v>0</v>
      </c>
      <c r="K26" s="29"/>
    </row>
    <row r="27" spans="1:11" s="33" customFormat="1" ht="12" customHeight="1">
      <c r="A27" s="71">
        <v>8488</v>
      </c>
      <c r="B27" s="70" t="s">
        <v>41</v>
      </c>
      <c r="C27" s="71" t="s">
        <v>42</v>
      </c>
      <c r="D27" s="72">
        <v>18.5</v>
      </c>
      <c r="E27" s="72">
        <f t="shared" si="2"/>
        <v>21.275</v>
      </c>
      <c r="F27" s="71" t="s">
        <v>19</v>
      </c>
      <c r="G27" s="81"/>
      <c r="H27" s="17">
        <f t="shared" si="3"/>
        <v>0</v>
      </c>
      <c r="I27" s="23"/>
      <c r="K27" s="29"/>
    </row>
    <row r="28" spans="1:11" s="34" customFormat="1" ht="12" customHeight="1">
      <c r="A28" s="71">
        <v>8869</v>
      </c>
      <c r="B28" s="75" t="s">
        <v>96</v>
      </c>
      <c r="C28" s="71" t="s">
        <v>18</v>
      </c>
      <c r="D28" s="72">
        <v>31.4</v>
      </c>
      <c r="E28" s="72">
        <f t="shared" si="2"/>
        <v>36.10999999999999</v>
      </c>
      <c r="F28" s="71" t="s">
        <v>19</v>
      </c>
      <c r="G28" s="82"/>
      <c r="H28" s="65">
        <f t="shared" si="3"/>
        <v>0</v>
      </c>
      <c r="I28" s="32"/>
      <c r="K28" s="69"/>
    </row>
    <row r="29" spans="1:11" s="34" customFormat="1" ht="12" customHeight="1">
      <c r="A29" s="71">
        <v>8871</v>
      </c>
      <c r="B29" s="75" t="s">
        <v>92</v>
      </c>
      <c r="C29" s="71" t="s">
        <v>78</v>
      </c>
      <c r="D29" s="72">
        <v>34.5</v>
      </c>
      <c r="E29" s="72">
        <f t="shared" si="2"/>
        <v>39.675</v>
      </c>
      <c r="F29" s="71" t="s">
        <v>44</v>
      </c>
      <c r="G29" s="82"/>
      <c r="H29" s="65">
        <f t="shared" si="3"/>
        <v>0</v>
      </c>
      <c r="I29" s="32"/>
      <c r="K29" s="69"/>
    </row>
    <row r="30" spans="1:11" s="34" customFormat="1" ht="12" customHeight="1">
      <c r="A30" s="71">
        <v>8666</v>
      </c>
      <c r="B30" s="75" t="s">
        <v>97</v>
      </c>
      <c r="C30" s="71" t="s">
        <v>78</v>
      </c>
      <c r="D30" s="72">
        <v>30</v>
      </c>
      <c r="E30" s="72">
        <f t="shared" si="2"/>
        <v>34.5</v>
      </c>
      <c r="F30" s="71" t="s">
        <v>44</v>
      </c>
      <c r="G30" s="82"/>
      <c r="H30" s="65">
        <f t="shared" si="3"/>
        <v>0</v>
      </c>
      <c r="I30" s="32"/>
      <c r="K30" s="69"/>
    </row>
    <row r="31" spans="1:11" s="34" customFormat="1" ht="12" customHeight="1">
      <c r="A31" s="71">
        <v>8586</v>
      </c>
      <c r="B31" s="75" t="s">
        <v>79</v>
      </c>
      <c r="C31" s="71" t="s">
        <v>43</v>
      </c>
      <c r="D31" s="72">
        <v>28.9</v>
      </c>
      <c r="E31" s="72">
        <f t="shared" si="2"/>
        <v>33.23499999999999</v>
      </c>
      <c r="F31" s="71" t="s">
        <v>44</v>
      </c>
      <c r="G31" s="82"/>
      <c r="H31" s="65">
        <f t="shared" si="3"/>
        <v>0</v>
      </c>
      <c r="I31" s="32"/>
      <c r="K31" s="69"/>
    </row>
    <row r="32" spans="1:9" s="34" customFormat="1" ht="12" customHeight="1">
      <c r="A32" s="71">
        <v>8840</v>
      </c>
      <c r="B32" s="75" t="s">
        <v>80</v>
      </c>
      <c r="C32" s="71" t="s">
        <v>43</v>
      </c>
      <c r="D32" s="72">
        <v>28.9</v>
      </c>
      <c r="E32" s="72">
        <f t="shared" si="2"/>
        <v>33.23499999999999</v>
      </c>
      <c r="F32" s="71" t="s">
        <v>44</v>
      </c>
      <c r="G32" s="82"/>
      <c r="H32" s="65">
        <f t="shared" si="3"/>
        <v>0</v>
      </c>
      <c r="I32" s="32"/>
    </row>
    <row r="33" spans="1:9" s="34" customFormat="1" ht="12" customHeight="1">
      <c r="A33" s="71">
        <v>8841</v>
      </c>
      <c r="B33" s="75" t="s">
        <v>81</v>
      </c>
      <c r="C33" s="71" t="s">
        <v>43</v>
      </c>
      <c r="D33" s="72">
        <v>28.9</v>
      </c>
      <c r="E33" s="72">
        <f t="shared" si="2"/>
        <v>33.23499999999999</v>
      </c>
      <c r="F33" s="71" t="s">
        <v>44</v>
      </c>
      <c r="G33" s="82"/>
      <c r="H33" s="65">
        <f t="shared" si="3"/>
        <v>0</v>
      </c>
      <c r="I33" s="32"/>
    </row>
    <row r="34" spans="1:9" s="34" customFormat="1" ht="12" customHeight="1">
      <c r="A34" s="71">
        <v>8680</v>
      </c>
      <c r="B34" s="70" t="s">
        <v>87</v>
      </c>
      <c r="C34" s="71" t="s">
        <v>89</v>
      </c>
      <c r="D34" s="72">
        <v>61.3</v>
      </c>
      <c r="E34" s="72">
        <f t="shared" si="2"/>
        <v>70.49499999999999</v>
      </c>
      <c r="F34" s="71" t="s">
        <v>44</v>
      </c>
      <c r="G34" s="82"/>
      <c r="H34" s="65">
        <f t="shared" si="3"/>
        <v>0</v>
      </c>
      <c r="I34" s="32"/>
    </row>
    <row r="35" spans="1:9" s="34" customFormat="1" ht="12" customHeight="1">
      <c r="A35" s="71">
        <v>9199</v>
      </c>
      <c r="B35" s="70" t="s">
        <v>88</v>
      </c>
      <c r="C35" s="71" t="s">
        <v>90</v>
      </c>
      <c r="D35" s="72">
        <v>15.65</v>
      </c>
      <c r="E35" s="72">
        <f t="shared" si="2"/>
        <v>17.9975</v>
      </c>
      <c r="F35" s="71" t="s">
        <v>37</v>
      </c>
      <c r="G35" s="82"/>
      <c r="H35" s="65">
        <f t="shared" si="3"/>
        <v>0</v>
      </c>
      <c r="I35" s="32"/>
    </row>
    <row r="36" spans="1:8" s="23" customFormat="1" ht="15" customHeight="1">
      <c r="A36" s="76" t="s">
        <v>45</v>
      </c>
      <c r="B36" s="35"/>
      <c r="C36" s="36"/>
      <c r="D36" s="37"/>
      <c r="E36" s="26"/>
      <c r="F36" s="36"/>
      <c r="G36" s="38"/>
      <c r="H36" s="17"/>
    </row>
    <row r="37" spans="1:8" s="23" customFormat="1" ht="12" customHeight="1">
      <c r="A37" s="86" t="s">
        <v>86</v>
      </c>
      <c r="B37" s="86"/>
      <c r="C37" s="86"/>
      <c r="D37" s="86"/>
      <c r="E37" s="86"/>
      <c r="F37" s="86"/>
      <c r="G37" s="86"/>
      <c r="H37" s="17"/>
    </row>
    <row r="38" spans="1:9" ht="12" customHeight="1">
      <c r="A38" s="19">
        <v>8008</v>
      </c>
      <c r="B38" s="20" t="s">
        <v>46</v>
      </c>
      <c r="C38" s="19" t="s">
        <v>47</v>
      </c>
      <c r="D38" s="21">
        <v>68.18</v>
      </c>
      <c r="E38" s="21">
        <f aca="true" t="shared" si="4" ref="E38:E45">SUM(D38*1.1)</f>
        <v>74.99800000000002</v>
      </c>
      <c r="F38" s="19" t="s">
        <v>48</v>
      </c>
      <c r="G38" s="83"/>
      <c r="H38" s="17">
        <f aca="true" t="shared" si="5" ref="H38:H45">(E38*G38)</f>
        <v>0</v>
      </c>
      <c r="I38" s="23"/>
    </row>
    <row r="39" spans="1:9" s="39" customFormat="1" ht="12" customHeight="1">
      <c r="A39" s="19">
        <v>8035</v>
      </c>
      <c r="B39" s="20" t="s">
        <v>49</v>
      </c>
      <c r="C39" s="19" t="s">
        <v>47</v>
      </c>
      <c r="D39" s="21">
        <v>68.18</v>
      </c>
      <c r="E39" s="21">
        <f t="shared" si="4"/>
        <v>74.99800000000002</v>
      </c>
      <c r="F39" s="19" t="s">
        <v>48</v>
      </c>
      <c r="G39" s="83"/>
      <c r="H39" s="17">
        <f t="shared" si="5"/>
        <v>0</v>
      </c>
      <c r="I39" s="23"/>
    </row>
    <row r="40" spans="1:9" s="45" customFormat="1" ht="12" customHeight="1">
      <c r="A40" s="19">
        <v>8010</v>
      </c>
      <c r="B40" s="30" t="s">
        <v>82</v>
      </c>
      <c r="C40" s="19" t="s">
        <v>27</v>
      </c>
      <c r="D40" s="21">
        <v>36.35</v>
      </c>
      <c r="E40" s="21">
        <f t="shared" si="4"/>
        <v>39.98500000000001</v>
      </c>
      <c r="F40" s="19" t="s">
        <v>48</v>
      </c>
      <c r="G40" s="83"/>
      <c r="H40" s="65">
        <f t="shared" si="5"/>
        <v>0</v>
      </c>
      <c r="I40" s="32"/>
    </row>
    <row r="41" spans="1:9" s="45" customFormat="1" ht="12" customHeight="1">
      <c r="A41" s="19">
        <v>8011</v>
      </c>
      <c r="B41" s="30" t="s">
        <v>83</v>
      </c>
      <c r="C41" s="19" t="s">
        <v>27</v>
      </c>
      <c r="D41" s="21">
        <v>36.35</v>
      </c>
      <c r="E41" s="21">
        <f t="shared" si="4"/>
        <v>39.98500000000001</v>
      </c>
      <c r="F41" s="19" t="s">
        <v>48</v>
      </c>
      <c r="G41" s="83"/>
      <c r="H41" s="65">
        <f t="shared" si="5"/>
        <v>0</v>
      </c>
      <c r="I41" s="32"/>
    </row>
    <row r="42" spans="1:9" s="45" customFormat="1" ht="12" customHeight="1">
      <c r="A42" s="19">
        <v>8193</v>
      </c>
      <c r="B42" s="30" t="s">
        <v>84</v>
      </c>
      <c r="C42" s="19" t="s">
        <v>27</v>
      </c>
      <c r="D42" s="21">
        <v>36.35</v>
      </c>
      <c r="E42" s="21">
        <f t="shared" si="4"/>
        <v>39.98500000000001</v>
      </c>
      <c r="F42" s="19" t="s">
        <v>50</v>
      </c>
      <c r="G42" s="83"/>
      <c r="H42" s="65">
        <f t="shared" si="5"/>
        <v>0</v>
      </c>
      <c r="I42" s="32"/>
    </row>
    <row r="43" spans="1:9" s="45" customFormat="1" ht="12" customHeight="1">
      <c r="A43" s="19">
        <v>8006</v>
      </c>
      <c r="B43" s="30" t="s">
        <v>85</v>
      </c>
      <c r="C43" s="19" t="s">
        <v>27</v>
      </c>
      <c r="D43" s="21">
        <v>36.35</v>
      </c>
      <c r="E43" s="21">
        <f t="shared" si="4"/>
        <v>39.98500000000001</v>
      </c>
      <c r="F43" s="19" t="s">
        <v>50</v>
      </c>
      <c r="G43" s="83"/>
      <c r="H43" s="65">
        <f t="shared" si="5"/>
        <v>0</v>
      </c>
      <c r="I43" s="32"/>
    </row>
    <row r="44" spans="1:9" s="40" customFormat="1" ht="12" customHeight="1">
      <c r="A44" s="19">
        <v>8085</v>
      </c>
      <c r="B44" s="20" t="s">
        <v>51</v>
      </c>
      <c r="C44" s="19" t="s">
        <v>52</v>
      </c>
      <c r="D44" s="21">
        <v>30</v>
      </c>
      <c r="E44" s="21">
        <f t="shared" si="4"/>
        <v>33</v>
      </c>
      <c r="F44" s="19" t="s">
        <v>48</v>
      </c>
      <c r="G44" s="83"/>
      <c r="H44" s="17">
        <f t="shared" si="5"/>
        <v>0</v>
      </c>
      <c r="I44" s="23"/>
    </row>
    <row r="45" spans="1:9" s="40" customFormat="1" ht="12" customHeight="1">
      <c r="A45" s="19">
        <v>8021</v>
      </c>
      <c r="B45" s="20" t="s">
        <v>53</v>
      </c>
      <c r="C45" s="19" t="s">
        <v>27</v>
      </c>
      <c r="D45" s="21">
        <v>36.35</v>
      </c>
      <c r="E45" s="21">
        <f t="shared" si="4"/>
        <v>39.98500000000001</v>
      </c>
      <c r="F45" s="19" t="s">
        <v>48</v>
      </c>
      <c r="G45" s="83"/>
      <c r="H45" s="17">
        <f t="shared" si="5"/>
        <v>0</v>
      </c>
      <c r="I45" s="23"/>
    </row>
    <row r="46" spans="1:9" s="18" customFormat="1" ht="15" customHeight="1">
      <c r="A46" s="76" t="s">
        <v>54</v>
      </c>
      <c r="B46" s="13"/>
      <c r="C46" s="14"/>
      <c r="D46" s="15"/>
      <c r="E46" s="26"/>
      <c r="F46" s="14"/>
      <c r="G46" s="1"/>
      <c r="H46" s="17"/>
      <c r="I46" s="23"/>
    </row>
    <row r="47" spans="1:9" s="43" customFormat="1" ht="12" customHeight="1">
      <c r="A47" s="19">
        <v>8421</v>
      </c>
      <c r="B47" s="41" t="s">
        <v>55</v>
      </c>
      <c r="C47" s="19" t="s">
        <v>56</v>
      </c>
      <c r="D47" s="42">
        <v>136.5</v>
      </c>
      <c r="E47" s="21">
        <f>SUM(D47*1.15)</f>
        <v>156.975</v>
      </c>
      <c r="F47" s="19" t="s">
        <v>57</v>
      </c>
      <c r="G47" s="31"/>
      <c r="H47" s="17">
        <f>(E47*G47)</f>
        <v>0</v>
      </c>
      <c r="I47" s="23"/>
    </row>
    <row r="48" spans="1:8" s="45" customFormat="1" ht="12" customHeight="1">
      <c r="A48" s="19">
        <v>8422</v>
      </c>
      <c r="B48" s="84" t="s">
        <v>58</v>
      </c>
      <c r="C48" s="19" t="s">
        <v>59</v>
      </c>
      <c r="D48" s="44">
        <v>178.5</v>
      </c>
      <c r="E48" s="21">
        <f>SUM(D48*1.15)</f>
        <v>205.27499999999998</v>
      </c>
      <c r="F48" s="19" t="s">
        <v>60</v>
      </c>
      <c r="G48" s="31"/>
      <c r="H48" s="17">
        <f>(E48*G48)</f>
        <v>0</v>
      </c>
    </row>
    <row r="49" spans="1:8" s="45" customFormat="1" ht="12" customHeight="1">
      <c r="A49" s="19">
        <v>8425</v>
      </c>
      <c r="B49" s="84" t="s">
        <v>61</v>
      </c>
      <c r="C49" s="19" t="s">
        <v>62</v>
      </c>
      <c r="D49" s="44">
        <v>157.5</v>
      </c>
      <c r="E49" s="21">
        <f>SUM(D49*1.15)</f>
        <v>181.125</v>
      </c>
      <c r="F49" s="19" t="s">
        <v>57</v>
      </c>
      <c r="G49" s="31"/>
      <c r="H49" s="17">
        <f>(E49*G49)</f>
        <v>0</v>
      </c>
    </row>
    <row r="50" spans="1:8" s="45" customFormat="1" ht="12" customHeight="1">
      <c r="A50" s="19">
        <v>8444</v>
      </c>
      <c r="B50" s="84" t="s">
        <v>91</v>
      </c>
      <c r="C50" s="19" t="s">
        <v>56</v>
      </c>
      <c r="D50" s="44">
        <v>178.5</v>
      </c>
      <c r="E50" s="21">
        <f>SUM(D50*1.15)</f>
        <v>205.27499999999998</v>
      </c>
      <c r="F50" s="19" t="s">
        <v>60</v>
      </c>
      <c r="G50" s="31"/>
      <c r="H50" s="17">
        <f>(E50*G50)</f>
        <v>0</v>
      </c>
    </row>
    <row r="51" spans="1:8" s="18" customFormat="1" ht="15" customHeight="1">
      <c r="A51" s="76" t="s">
        <v>63</v>
      </c>
      <c r="B51" s="13"/>
      <c r="C51" s="14"/>
      <c r="D51" s="15"/>
      <c r="E51" s="26"/>
      <c r="F51" s="14"/>
      <c r="G51" s="1"/>
      <c r="H51" s="17"/>
    </row>
    <row r="52" spans="1:8" ht="12" customHeight="1">
      <c r="A52" s="19">
        <v>8495</v>
      </c>
      <c r="B52" s="20" t="s">
        <v>64</v>
      </c>
      <c r="C52" s="19" t="s">
        <v>16</v>
      </c>
      <c r="D52" s="21">
        <v>24</v>
      </c>
      <c r="E52" s="21">
        <f>SUM(D52*1.15)</f>
        <v>27.599999999999998</v>
      </c>
      <c r="F52" s="19" t="s">
        <v>65</v>
      </c>
      <c r="G52" s="22"/>
      <c r="H52" s="17">
        <f>(E52*G52)</f>
        <v>0</v>
      </c>
    </row>
    <row r="53" spans="1:8" ht="12" customHeight="1">
      <c r="A53" s="66">
        <v>8498</v>
      </c>
      <c r="B53" s="85" t="s">
        <v>66</v>
      </c>
      <c r="C53" s="66" t="s">
        <v>16</v>
      </c>
      <c r="D53" s="67">
        <v>24</v>
      </c>
      <c r="E53" s="67">
        <f>SUM(D53*1.15)</f>
        <v>27.599999999999998</v>
      </c>
      <c r="F53" s="66" t="s">
        <v>65</v>
      </c>
      <c r="G53" s="68"/>
      <c r="H53" s="17">
        <f>(E53*G53)</f>
        <v>0</v>
      </c>
    </row>
    <row r="54" spans="1:8" ht="12.75" customHeight="1">
      <c r="A54" s="13" t="s">
        <v>67</v>
      </c>
      <c r="B54" s="46"/>
      <c r="C54" s="24"/>
      <c r="D54" s="47"/>
      <c r="E54" s="48"/>
      <c r="F54" s="48"/>
      <c r="G54" s="47"/>
      <c r="H54" s="87">
        <f>SUM(H7:H53)</f>
        <v>0</v>
      </c>
    </row>
    <row r="55" spans="1:8" ht="12.75" customHeight="1">
      <c r="A55" s="88" t="s">
        <v>101</v>
      </c>
      <c r="B55" s="88"/>
      <c r="C55" s="88"/>
      <c r="D55" s="88"/>
      <c r="E55" s="88"/>
      <c r="F55" s="88"/>
      <c r="G55" s="88"/>
      <c r="H55" s="87"/>
    </row>
    <row r="56" spans="1:8" ht="12.75" customHeight="1">
      <c r="A56" s="49" t="s">
        <v>68</v>
      </c>
      <c r="B56" s="50" t="s">
        <v>69</v>
      </c>
      <c r="C56" s="51"/>
      <c r="D56" s="52" t="s">
        <v>70</v>
      </c>
      <c r="E56" s="89">
        <v>487820438</v>
      </c>
      <c r="F56" s="89"/>
      <c r="G56" s="53"/>
      <c r="H56" s="54"/>
    </row>
    <row r="57" spans="1:8" ht="12.75" customHeight="1">
      <c r="A57" s="55" t="s">
        <v>71</v>
      </c>
      <c r="B57" s="55" t="s">
        <v>72</v>
      </c>
      <c r="D57" s="55"/>
      <c r="E57" s="63"/>
      <c r="F57" s="55"/>
      <c r="G57" s="55"/>
      <c r="H57" s="56"/>
    </row>
    <row r="58" spans="1:8" ht="12.75" customHeight="1">
      <c r="A58" s="28"/>
      <c r="B58" s="57"/>
      <c r="C58" s="28"/>
      <c r="D58" s="53"/>
      <c r="E58" s="64"/>
      <c r="F58" s="58"/>
      <c r="G58" s="58"/>
      <c r="H58" s="59"/>
    </row>
    <row r="59" spans="1:7" ht="12.75" customHeight="1">
      <c r="A59" s="40" t="s">
        <v>100</v>
      </c>
      <c r="B59" s="5"/>
      <c r="G59"/>
    </row>
    <row r="60" spans="2:7" ht="12.75" customHeight="1">
      <c r="B60" s="40" t="s">
        <v>74</v>
      </c>
      <c r="G60"/>
    </row>
  </sheetData>
  <sheetProtection selectLockedCells="1" selectUnlockedCells="1"/>
  <mergeCells count="10">
    <mergeCell ref="A37:G37"/>
    <mergeCell ref="H54:H55"/>
    <mergeCell ref="A55:G55"/>
    <mergeCell ref="E56:F56"/>
    <mergeCell ref="A1:F1"/>
    <mergeCell ref="A2:G2"/>
    <mergeCell ref="A3:B3"/>
    <mergeCell ref="C3:G3"/>
    <mergeCell ref="A4:B4"/>
    <mergeCell ref="C4:G4"/>
  </mergeCells>
  <hyperlinks>
    <hyperlink ref="B56" r:id="rId1" display="odbyt@jipek.cz"/>
  </hyperlinks>
  <printOptions/>
  <pageMargins left="0.1968503937007874" right="0" top="0.1968503937007874" bottom="0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kovarova</dc:creator>
  <cp:keywords/>
  <dc:description/>
  <cp:lastModifiedBy>user</cp:lastModifiedBy>
  <cp:lastPrinted>2019-04-15T12:51:29Z</cp:lastPrinted>
  <dcterms:created xsi:type="dcterms:W3CDTF">2015-09-24T08:32:15Z</dcterms:created>
  <dcterms:modified xsi:type="dcterms:W3CDTF">2019-04-16T09:57:04Z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